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0" windowWidth="19020" windowHeight="13050" tabRatio="854"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22" i="5" l="1"/>
  <c r="G53" i="12" l="1"/>
  <c r="G51" i="12"/>
  <c r="G37" i="12"/>
  <c r="G38" i="12" s="1"/>
  <c r="G29" i="12" l="1"/>
  <c r="G46" i="12" s="1"/>
  <c r="J20" i="6"/>
  <c r="G20" i="6"/>
  <c r="F20" i="6"/>
  <c r="I20" i="6" s="1"/>
  <c r="J19" i="6"/>
  <c r="I19" i="6"/>
  <c r="G19" i="6"/>
  <c r="F19" i="6"/>
  <c r="R18" i="6"/>
  <c r="E18" i="6"/>
  <c r="D18" i="6"/>
  <c r="J18" i="6" s="1"/>
  <c r="X18" i="6" s="1"/>
  <c r="C18" i="6"/>
  <c r="G18" i="6" l="1"/>
  <c r="F18" i="6"/>
  <c r="I18" i="6" s="1"/>
  <c r="W18" i="6" s="1"/>
  <c r="G33" i="12" l="1"/>
  <c r="AP24" i="11" l="1"/>
</calcChain>
</file>

<file path=xl/sharedStrings.xml><?xml version="1.0" encoding="utf-8"?>
<sst xmlns="http://schemas.openxmlformats.org/spreadsheetml/2006/main" count="1577" uniqueCount="557">
  <si>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</si>
  <si>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</si>
  <si>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</si>
  <si>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</si>
  <si>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</si>
  <si>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</si>
  <si>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</si>
  <si>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</si>
  <si>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</si>
  <si>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</si>
  <si>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</si>
  <si>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</si>
  <si>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</si>
  <si>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</si>
  <si>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</si>
  <si>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</si>
  <si>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</si>
  <si>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</si>
  <si>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</si>
  <si>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</si>
  <si>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</si>
  <si>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</si>
  <si>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</si>
  <si>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</si>
  <si>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</si>
  <si>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</si>
  <si>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</si>
  <si>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</si>
  <si>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</si>
  <si>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</si>
  <si>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</si>
  <si>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</si>
  <si>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</si>
  <si>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</si>
  <si>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</si>
  <si>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</si>
  <si>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</si>
  <si>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</si>
  <si>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</si>
  <si>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</si>
  <si>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</si>
  <si>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</si>
  <si>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</si>
  <si>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</si>
  <si>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</si>
  <si>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</si>
  <si>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</si>
  <si>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</si>
  <si>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</si>
  <si>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</si>
  <si>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</si>
  <si>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</si>
  <si>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</si>
  <si>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</si>
  <si>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</si>
  <si>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</si>
  <si>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</si>
  <si>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</si>
  <si>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</si>
  <si>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</si>
  <si>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</si>
  <si>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</si>
  <si>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</si>
  <si>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</si>
  <si>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</si>
  <si>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</si>
  <si>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</si>
  <si>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</si>
  <si>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</si>
  <si>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</si>
  <si>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</si>
  <si>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</si>
  <si>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</si>
  <si>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</si>
  <si>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</si>
  <si>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</si>
  <si>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</si>
  <si>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</si>
  <si>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</si>
  <si>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</si>
  <si>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</si>
  <si>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</si>
  <si>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</si>
  <si>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</si>
  <si>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</si>
  <si>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</si>
  <si>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</si>
  <si>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</si>
  <si>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</si>
  <si>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</si>
  <si>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</si>
  <si>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</si>
  <si>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</si>
  <si>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Состояние удовлетворительное</t>
  </si>
  <si>
    <t>АКТ
обследования  технического  состояния  ВЛ 35 – 110 кВ
от 2014</t>
  </si>
  <si>
    <t>ВЛ 35 кВ №№81, 82</t>
  </si>
  <si>
    <t>пролет опор №№1-148</t>
  </si>
  <si>
    <t>С-50 (оп.141--152), ТК-70 (оп.1--8) (общ.дл. 1,838 км)</t>
  </si>
  <si>
    <t>АС-50 (оп.141--152), ТК-70 (оп.1--8) (общ.дл. 1,838 км)</t>
  </si>
  <si>
    <t>15.56</t>
  </si>
  <si>
    <t>анкерная-угловая - 7 шт., промежуточная - 138 шт., анкерная-концевая - 1 шт., анкерная-1 шт., специа</t>
  </si>
  <si>
    <t>Акт ТО №б/н от 2012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</si>
  <si>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</si>
  <si>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</si>
  <si>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</si>
  <si>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</si>
  <si>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</si>
  <si>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</si>
  <si>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</si>
  <si>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</si>
  <si>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</si>
  <si>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</si>
  <si>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</si>
  <si>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</si>
  <si>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</si>
  <si>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</si>
  <si>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</si>
  <si>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</si>
  <si>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</si>
  <si>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</si>
  <si>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</si>
  <si>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</si>
  <si>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</si>
  <si>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</si>
  <si>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</si>
  <si>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</si>
  <si>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</si>
  <si>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</si>
  <si>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</si>
  <si>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</si>
  <si>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</si>
  <si>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</si>
  <si>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</si>
  <si>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</si>
  <si>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</si>
  <si>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</si>
  <si>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</si>
  <si>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</si>
  <si>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</si>
  <si>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</si>
  <si>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</si>
  <si>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</si>
  <si>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</si>
  <si>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</si>
  <si>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</si>
  <si>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</si>
  <si>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</si>
  <si>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</si>
  <si>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</si>
  <si>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</si>
  <si>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</si>
  <si>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</si>
  <si>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</si>
  <si>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</si>
  <si>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</si>
  <si>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</si>
  <si>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</si>
  <si>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</si>
  <si>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</si>
  <si>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</si>
  <si>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</si>
  <si>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</si>
  <si>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</si>
  <si>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</si>
  <si>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</si>
  <si>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</si>
  <si>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</si>
  <si>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</si>
  <si>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</si>
  <si>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</si>
  <si>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</si>
  <si>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</si>
  <si>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</si>
  <si>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</si>
  <si>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</si>
  <si>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</si>
  <si>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</si>
  <si>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</si>
  <si>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</si>
  <si>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</si>
  <si>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</si>
  <si>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</si>
  <si>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</si>
  <si>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</si>
  <si>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</si>
  <si>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</si>
  <si>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</si>
  <si>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</si>
  <si>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</si>
  <si>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</si>
  <si>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</si>
  <si>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</si>
  <si>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</si>
  <si>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</si>
  <si>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</si>
  <si>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</si>
  <si>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</si>
  <si>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</si>
  <si>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</si>
  <si>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</si>
  <si>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</si>
  <si>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</si>
  <si>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</si>
  <si>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</si>
  <si>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</si>
  <si>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</si>
  <si>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</si>
  <si>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</si>
  <si>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</si>
  <si>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</si>
  <si>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</si>
  <si>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</si>
  <si>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</si>
  <si>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</si>
  <si>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</si>
  <si>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</si>
  <si>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</si>
  <si>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</si>
  <si>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</si>
  <si>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</si>
  <si>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</si>
  <si>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</si>
  <si>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</si>
  <si>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</si>
  <si>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</si>
  <si>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</si>
  <si>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</si>
  <si>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</si>
  <si>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</si>
  <si>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</si>
  <si>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</si>
  <si>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</si>
  <si>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</si>
  <si>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</si>
  <si>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</si>
  <si>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</si>
  <si>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</si>
  <si>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</si>
  <si>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</si>
  <si>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</si>
  <si>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</si>
  <si>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</si>
  <si>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</si>
  <si>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</si>
  <si>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</si>
  <si>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</si>
  <si>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</si>
  <si>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</si>
  <si>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</si>
  <si>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</si>
  <si>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</si>
  <si>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</si>
  <si>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</si>
  <si>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</si>
  <si>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</si>
  <si>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</si>
  <si>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</si>
  <si>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</si>
  <si>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</si>
  <si>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</si>
  <si>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</si>
  <si>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</si>
  <si>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</si>
  <si>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</si>
  <si>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</si>
  <si>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</si>
  <si>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</si>
  <si>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</si>
  <si>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</si>
  <si>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</si>
  <si>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</si>
  <si>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</si>
  <si>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</si>
  <si>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</si>
  <si>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</si>
  <si>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</si>
  <si>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</si>
  <si>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</si>
  <si>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</si>
  <si>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</si>
  <si>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</si>
  <si>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</si>
  <si>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</si>
  <si>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</si>
  <si>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</si>
  <si>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</si>
  <si>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</si>
  <si>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</si>
  <si>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</si>
  <si>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</si>
  <si>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</si>
  <si>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</si>
  <si>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</si>
  <si>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</si>
  <si>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</si>
  <si>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</si>
  <si>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</si>
  <si>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</si>
  <si>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</si>
  <si>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</si>
  <si>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</si>
  <si>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</si>
  <si>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</si>
  <si>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</si>
  <si>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</si>
  <si>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</si>
  <si>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</si>
  <si>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</si>
  <si>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</si>
  <si>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</si>
  <si>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</si>
  <si>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</si>
  <si>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</si>
  <si>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</si>
  <si>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</si>
  <si>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</si>
  <si>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</si>
  <si>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</si>
  <si>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</si>
  <si>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</si>
  <si>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</si>
  <si>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</si>
  <si>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</si>
  <si>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</si>
  <si>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</si>
  <si>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</si>
  <si>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</si>
  <si>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</si>
  <si>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</si>
  <si>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</si>
  <si>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</si>
  <si>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</si>
  <si>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</si>
  <si>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</si>
  <si>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</si>
  <si>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</si>
  <si>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</si>
  <si>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</si>
  <si>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</si>
  <si>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</si>
  <si>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</si>
  <si>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</si>
  <si>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</si>
  <si>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</si>
  <si>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</si>
  <si>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</si>
  <si>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</si>
  <si>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</si>
  <si>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</si>
  <si>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</si>
  <si>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</si>
  <si>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</si>
  <si>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</si>
  <si>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</si>
  <si>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</si>
  <si>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</si>
  <si>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</si>
  <si>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</si>
  <si>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</si>
  <si>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</si>
  <si>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</si>
  <si>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</si>
  <si>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</si>
  <si>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</si>
  <si>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</si>
  <si>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</si>
  <si>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</si>
  <si>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</si>
  <si>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</si>
  <si>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</si>
  <si>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</si>
  <si>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</si>
  <si>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</si>
  <si>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</si>
  <si>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</si>
  <si>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</si>
  <si>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</si>
  <si>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</si>
  <si>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</si>
  <si>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</si>
  <si>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</si>
  <si>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</si>
  <si>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</si>
  <si>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</si>
  <si>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</si>
  <si>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</si>
  <si>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</si>
  <si>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</si>
  <si>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</si>
  <si>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</si>
  <si>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</si>
  <si>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</si>
  <si>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</si>
  <si>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</si>
  <si>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</si>
  <si>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</si>
  <si>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</si>
  <si>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</si>
  <si>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</si>
  <si>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</si>
  <si>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</si>
  <si>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</si>
  <si>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</si>
  <si>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</si>
  <si>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</si>
  <si>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</si>
  <si>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</si>
  <si>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</si>
  <si>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</si>
  <si>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</si>
  <si>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</si>
  <si>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</si>
  <si>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</si>
  <si>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</si>
  <si>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</si>
  <si>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</si>
  <si>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</si>
  <si>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</si>
  <si>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</si>
  <si>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</si>
  <si>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</si>
  <si>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</si>
  <si>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</si>
  <si>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</si>
  <si>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</si>
  <si>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</si>
  <si>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</si>
  <si>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</si>
  <si>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</si>
  <si>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</si>
  <si>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</si>
  <si>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</si>
  <si>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</si>
  <si>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</si>
  <si>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</si>
  <si>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</si>
  <si>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</si>
  <si>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</si>
  <si>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</si>
  <si>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</si>
  <si>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</si>
  <si>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</si>
  <si>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</si>
  <si>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</si>
  <si>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</si>
  <si>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</si>
  <si>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</si>
  <si>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Комиэнерго / ЦЭС</t>
  </si>
  <si>
    <t>1.1. Работы, услуги</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</si>
  <si>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</si>
  <si>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</si>
  <si>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</si>
  <si>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</si>
  <si>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</si>
  <si>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</si>
  <si>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</si>
  <si>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</si>
  <si>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</si>
  <si>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</si>
  <si>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</si>
  <si>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</si>
  <si>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Усинский район</t>
  </si>
  <si>
    <t>не влияет</t>
  </si>
  <si>
    <t>0,137 млн. руб./га</t>
  </si>
  <si>
    <t xml:space="preserve">  23.06.2014</t>
  </si>
  <si>
    <t>1.12.</t>
  </si>
  <si>
    <t>3.6.</t>
  </si>
  <si>
    <t xml:space="preserve"> Постановка объектов электросетевого хозяйства под напряжение:</t>
  </si>
  <si>
    <t>Республика Коми, Усинский район</t>
  </si>
  <si>
    <t>Сметная стоимость проекта в ценах 2014 года с НДС, млн. руб.</t>
  </si>
  <si>
    <t>договор на ПИР от 23.06.2014 № 017/14-5 подрядчик ООО "ЭнергоСетьПро"</t>
  </si>
  <si>
    <t>объем заключенного договора в ценах  2 014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</si>
  <si>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</si>
  <si>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</si>
  <si>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</si>
  <si>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</si>
  <si>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</si>
  <si>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ООО "ЭнергоСетьПро" , ПИР ,  , 23.06.2014 , 017/14-5</t>
  </si>
  <si>
    <t>Программа по расширению просек (распоряжение ОАО "МРСК Северо-Запада" от 15.01.2015 №8р), приказ №180 от 05.04.2014 ОАО "МРСК Северо-Запада"</t>
  </si>
  <si>
    <t>Нет этапов.</t>
  </si>
  <si>
    <t>нд</t>
  </si>
  <si>
    <t>Необходимо проведение расширения трассы ВЛ</t>
  </si>
  <si>
    <t>Реконструкция линий электропередачи</t>
  </si>
  <si>
    <t>нет</t>
  </si>
  <si>
    <t>до 2 016 г.</t>
  </si>
  <si>
    <t>NPV (без учета продажи)</t>
  </si>
  <si>
    <t>I_004-52-1-01.21-0079</t>
  </si>
  <si>
    <t xml:space="preserve">Приведение ширины просек в нормативное состояние ВЛ 35 кВ №№81, 82  в объеме 26,73 га </t>
  </si>
  <si>
    <t>Просеки ВЛ 35 кВ №№ 81, 82  - 26,73 Га.</t>
  </si>
  <si>
    <t>Всего</t>
  </si>
  <si>
    <t>Экспертная оценка</t>
  </si>
  <si>
    <t>* - учет обесточенных потребителей в полном объеме ведется с 2014 года</t>
  </si>
  <si>
    <t>ВЛ 35 кВ №81, 82</t>
  </si>
  <si>
    <t>№110 от 04.06.2015</t>
  </si>
  <si>
    <t>Воздействие повторяющихся стихийных явлений:
    Атмосферные перенапряжения (гроза)</t>
  </si>
  <si>
    <t>Филиал ПАО "МРСК Северо-Запада" "Комиэнерго"</t>
  </si>
  <si>
    <t>2014-2020, Распоряжение Главы Республики Коми от 24.04.2018 №90-р, Гапликов Сергей Анатольевич - Глава Республики Коми</t>
  </si>
  <si>
    <t>Комиэнерго</t>
  </si>
  <si>
    <t>2.1. Услуги</t>
  </si>
  <si>
    <t>Сентябрь 2020</t>
  </si>
  <si>
    <t>СМР</t>
  </si>
  <si>
    <t>Выполнение строительно-монтажных  работ по объекту "Реконструкция ВЛ 35 кВ №№61, 62, 71, 72, 81, 82 в части расширения просеки (ПЭС) (63,62 га) в 2020 году для нужд филиала ПАО "МРСК Северо-Запада" "Комиэнерго"</t>
  </si>
  <si>
    <t>РПЦЛ</t>
  </si>
  <si>
    <t>ООК ЕП</t>
  </si>
  <si>
    <t>ООО "УМЛХ"</t>
  </si>
  <si>
    <t>08.12.2017</t>
  </si>
  <si>
    <t>19.12.2017</t>
  </si>
  <si>
    <t>п. 7.5.5 Единого стандарта закупок ПАО "Россети"</t>
  </si>
  <si>
    <t>Разрешение Конкурсная комиссия № 173кон от 19.12.2017</t>
  </si>
  <si>
    <t>31.12.2017</t>
  </si>
  <si>
    <t>29.12.2017</t>
  </si>
  <si>
    <t>31.10.2019</t>
  </si>
  <si>
    <t>26.73 га</t>
  </si>
  <si>
    <t>+( № 254 от 23.12.14, № 281 от 26.10.17)</t>
  </si>
  <si>
    <t xml:space="preserve"> 30.09.2020</t>
  </si>
  <si>
    <t xml:space="preserve"> 25.10.2020</t>
  </si>
  <si>
    <t xml:space="preserve">  30.10.2020</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</si>
  <si>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</si>
  <si>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</si>
  <si>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</si>
  <si>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</si>
  <si>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</si>
  <si>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</si>
  <si>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</si>
  <si>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</si>
  <si>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</si>
  <si>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</si>
  <si>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</si>
  <si>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</si>
  <si>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</si>
  <si>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</si>
  <si>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</si>
  <si>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платы за технологическое присоединение</t>
  </si>
  <si>
    <t>2</t>
  </si>
  <si>
    <t>3</t>
  </si>
  <si>
    <t>4</t>
  </si>
  <si>
    <t>5</t>
  </si>
  <si>
    <t>6</t>
  </si>
  <si>
    <t>7</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</si>
  <si>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</si>
  <si>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</si>
  <si>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И</t>
  </si>
  <si>
    <t xml:space="preserve"> - по договорам подряда (в разбивке по каждому контрагенту и по договорам)</t>
  </si>
  <si>
    <t>договор на СМР от 29.12.2017 № 1180 подрядчик ООО УМЛХ"</t>
  </si>
  <si>
    <t>объем заключенного договора в ценах  2 017 года с НДС, млн. руб.</t>
  </si>
  <si>
    <t>ООО "УМЛХ", СМР,Выполнение работ по расширению просек, 29.12.2017, 1180</t>
  </si>
  <si>
    <t xml:space="preserve">И </t>
  </si>
  <si>
    <t xml:space="preserve">Приказ об утверждении ПСД </t>
  </si>
  <si>
    <t>Год раскрытия информации: 2 019 год</t>
  </si>
  <si>
    <t xml:space="preserve">              Год раскрытия информации: 2 019 год</t>
  </si>
  <si>
    <t>по состоянию на 01.01.2019</t>
  </si>
  <si>
    <t xml:space="preserve">Реализация в установленный срок </t>
  </si>
  <si>
    <t>0.184 млн. руб. с НДС (в том числе за период реализации программы 0 млн. руб. с НДС)</t>
  </si>
  <si>
    <t>0.156 млн. руб. без НДС (в том числе за период реализации программы 0 млн. руб. без НДС)</t>
  </si>
  <si>
    <t>Исключен</t>
  </si>
  <si>
    <t xml:space="preserve"> Проект реконструкция ВЛ 35 кВ №81,82 в части расширения просеки (ПЭС) (26,73 га)</t>
  </si>
  <si>
    <t>Проект реконструкция ВЛ 35 кВ №81,82 в части расширения просеки (ПЭС) (26,73 га)</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</si>
</sst>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419]mmmm\ yyyy;@"/>
    <numFmt numFmtId="166" formatCode="0.00000"/>
    <numFmt numFmtId="167" formatCode="#,##0.00000"/>
    <numFmt numFmtId="168" formatCode="0.000"/>
    <numFmt numFmtId="169" formatCode="0.0000000"/>
    <numFmt numFmtId="170" formatCode="0.00000000"/>
    <numFmt numFmtId="171" formatCode="#,##0.0"/>
    <numFmt numFmtId="172" formatCode="#,##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sz val="8"/>
      <name val="Arial"/>
      <family val="2"/>
    </font>
    <font>
      <b/>
      <sz val="12"/>
      <name val="Times New Roman"/>
      <family val="1"/>
      <charset val="204"/>
    </font>
    <font>
      <b/>
      <sz val="11"/>
      <name val="Times New Roman"/>
      <family val="1"/>
      <charset val="204"/>
    </font>
    <font>
      <sz val="11"/>
      <color theme="1"/>
      <name val="Calibri"/>
      <family val="2"/>
      <scheme val="minor"/>
    </font>
    <font>
      <b/>
      <sz val="11"/>
      <color theme="1"/>
      <name val="Calibri"/>
      <family val="2"/>
      <charset val="204"/>
      <scheme val="minor"/>
    </font>
    <font>
      <sz val="11"/>
      <color indexed="8"/>
      <name val="Calibri"/>
      <family val="2"/>
      <charset val="204"/>
    </font>
    <font>
      <sz val="11"/>
      <color rgb="FF000000"/>
      <name val="SimSun"/>
      <family val="2"/>
      <charset val="204"/>
    </font>
    <font>
      <sz val="10"/>
      <name val="Arial Cyr"/>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rgb="FFF5F2DD"/>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1">
    <xf numFmtId="0" fontId="0" fillId="0" borderId="0"/>
    <xf numFmtId="9" fontId="10" fillId="0" borderId="0" applyFont="0" applyFill="0" applyBorder="0" applyAlignment="0" applyProtection="0"/>
    <xf numFmtId="0" fontId="13" fillId="0" borderId="0"/>
    <xf numFmtId="0" fontId="11" fillId="0" borderId="0"/>
    <xf numFmtId="0" fontId="13" fillId="0" borderId="0"/>
    <xf numFmtId="0" fontId="10" fillId="0" borderId="0"/>
    <xf numFmtId="0" fontId="16" fillId="0" borderId="0"/>
    <xf numFmtId="0" fontId="13" fillId="0" borderId="0"/>
    <xf numFmtId="0" fontId="11" fillId="0" borderId="0"/>
    <xf numFmtId="0" fontId="19" fillId="0" borderId="0"/>
    <xf numFmtId="0" fontId="20" fillId="0" borderId="0"/>
  </cellStyleXfs>
  <cellXfs count="25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2" fillId="0" borderId="0" xfId="0" applyFont="1" applyAlignment="1">
      <alignment horizontal="left"/>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9" fontId="1" fillId="0" borderId="1" xfId="1" applyFont="1" applyBorder="1" applyAlignment="1">
      <alignment horizontal="center" vertical="center" wrapText="1"/>
    </xf>
    <xf numFmtId="0" fontId="0" fillId="0" borderId="0" xfId="0" applyAlignment="1">
      <alignment horizontal="center" vertical="center"/>
    </xf>
    <xf numFmtId="0" fontId="11" fillId="0" borderId="20" xfId="0" applyFont="1" applyBorder="1" applyAlignment="1">
      <alignment horizontal="left" vertical="center" wrapText="1"/>
    </xf>
    <xf numFmtId="167" fontId="11" fillId="0" borderId="20" xfId="0" applyNumberFormat="1" applyFont="1" applyBorder="1" applyAlignment="1">
      <alignment horizontal="right" vertical="center" wrapText="1"/>
    </xf>
    <xf numFmtId="166" fontId="11" fillId="0" borderId="20" xfId="0" applyNumberFormat="1" applyFont="1" applyBorder="1" applyAlignment="1">
      <alignment horizontal="left" vertical="center" wrapText="1"/>
    </xf>
    <xf numFmtId="0" fontId="12" fillId="0" borderId="0" xfId="0" applyFont="1" applyAlignment="1">
      <alignment horizontal="left" wrapText="1"/>
    </xf>
    <xf numFmtId="0" fontId="12" fillId="0" borderId="20" xfId="0" applyFont="1" applyBorder="1" applyAlignment="1">
      <alignment horizontal="left" vertical="center" wrapText="1"/>
    </xf>
    <xf numFmtId="167" fontId="12" fillId="0" borderId="20" xfId="0" applyNumberFormat="1" applyFont="1" applyBorder="1" applyAlignment="1">
      <alignment horizontal="right" vertical="center"/>
    </xf>
    <xf numFmtId="0" fontId="0" fillId="0" borderId="20" xfId="0" applyBorder="1" applyAlignment="1">
      <alignment horizontal="left" vertical="center"/>
    </xf>
    <xf numFmtId="166" fontId="12" fillId="0" borderId="20" xfId="0" applyNumberFormat="1" applyFont="1" applyBorder="1" applyAlignment="1">
      <alignment horizontal="left" vertical="center"/>
    </xf>
    <xf numFmtId="0" fontId="12" fillId="0" borderId="0" xfId="0" applyFont="1"/>
    <xf numFmtId="0" fontId="12" fillId="0" borderId="20" xfId="0" applyFont="1" applyBorder="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0" xfId="2" applyNumberFormat="1" applyFont="1" applyBorder="1" applyAlignment="1">
      <alignment horizontal="center" wrapText="1"/>
    </xf>
    <xf numFmtId="0" fontId="0" fillId="0" borderId="20" xfId="0" applyBorder="1" applyAlignment="1">
      <alignment horizontal="center"/>
    </xf>
    <xf numFmtId="0" fontId="14" fillId="0" borderId="1" xfId="0" applyFont="1" applyBorder="1" applyAlignment="1">
      <alignment horizontal="center" vertical="center" wrapText="1"/>
    </xf>
    <xf numFmtId="1" fontId="14" fillId="0" borderId="1" xfId="0" applyNumberFormat="1" applyFont="1" applyFill="1" applyBorder="1" applyAlignment="1">
      <alignment horizontal="center" vertical="center" wrapText="1"/>
    </xf>
    <xf numFmtId="1" fontId="14" fillId="0" borderId="1" xfId="0" applyNumberFormat="1" applyFont="1" applyBorder="1" applyAlignment="1">
      <alignment horizontal="center" vertical="center" wrapText="1"/>
    </xf>
    <xf numFmtId="0" fontId="14" fillId="0" borderId="20" xfId="3"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11" fillId="0" borderId="20" xfId="3" applyNumberFormat="1" applyFont="1" applyFill="1" applyBorder="1" applyAlignment="1">
      <alignment horizontal="center" vertical="center" wrapText="1"/>
    </xf>
    <xf numFmtId="0" fontId="11" fillId="0" borderId="20" xfId="3" applyNumberFormat="1" applyFont="1" applyBorder="1" applyAlignment="1">
      <alignment horizontal="center" vertical="center" wrapText="1"/>
    </xf>
    <xf numFmtId="0" fontId="11" fillId="0" borderId="20" xfId="3" applyNumberFormat="1" applyFont="1" applyFill="1" applyBorder="1" applyAlignment="1">
      <alignment horizontal="center" vertical="center"/>
    </xf>
    <xf numFmtId="0" fontId="11" fillId="0" borderId="1" xfId="0" applyFont="1" applyBorder="1" applyAlignment="1">
      <alignment horizontal="center" vertical="center" wrapText="1"/>
    </xf>
    <xf numFmtId="1" fontId="7" fillId="0" borderId="20" xfId="0" applyNumberFormat="1" applyFont="1" applyBorder="1" applyAlignment="1">
      <alignment horizontal="left" wrapText="1"/>
    </xf>
    <xf numFmtId="10" fontId="0" fillId="0" borderId="0" xfId="1" applyNumberFormat="1" applyFont="1"/>
    <xf numFmtId="0" fontId="1" fillId="0" borderId="1" xfId="0" applyFont="1" applyBorder="1" applyAlignment="1">
      <alignment horizontal="center" wrapText="1"/>
    </xf>
    <xf numFmtId="14" fontId="11" fillId="0" borderId="20" xfId="3"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 fontId="14"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8"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1" fontId="1" fillId="0" borderId="17" xfId="0" applyNumberFormat="1" applyFont="1" applyBorder="1" applyAlignment="1">
      <alignment horizontal="center" vertical="center" wrapText="1"/>
    </xf>
    <xf numFmtId="1" fontId="1" fillId="0" borderId="26" xfId="0" applyNumberFormat="1" applyFont="1" applyBorder="1" applyAlignment="1">
      <alignment horizontal="center" vertical="center" wrapText="1"/>
    </xf>
    <xf numFmtId="0" fontId="1" fillId="0" borderId="26" xfId="0" applyFont="1" applyBorder="1" applyAlignment="1">
      <alignment horizontal="center" vertical="center" wrapText="1"/>
    </xf>
    <xf numFmtId="3" fontId="1" fillId="0" borderId="26" xfId="0" applyNumberFormat="1" applyFont="1" applyBorder="1" applyAlignment="1">
      <alignment horizontal="center" vertical="center" wrapText="1"/>
    </xf>
    <xf numFmtId="0" fontId="2" fillId="0" borderId="0" xfId="0" applyFont="1" applyAlignment="1"/>
    <xf numFmtId="0" fontId="2" fillId="0" borderId="0" xfId="0" applyFont="1" applyAlignment="1">
      <alignment wrapText="1"/>
    </xf>
    <xf numFmtId="0" fontId="1" fillId="0" borderId="0" xfId="0" applyFont="1" applyAlignment="1">
      <alignment horizontal="left" wrapText="1"/>
    </xf>
    <xf numFmtId="1" fontId="7" fillId="0" borderId="20" xfId="0" applyNumberFormat="1" applyFont="1" applyBorder="1" applyAlignment="1">
      <alignment horizontal="center" wrapText="1"/>
    </xf>
    <xf numFmtId="168" fontId="7" fillId="0" borderId="20" xfId="0" applyNumberFormat="1" applyFont="1" applyBorder="1" applyAlignment="1">
      <alignment horizontal="center" wrapText="1"/>
    </xf>
    <xf numFmtId="2" fontId="0" fillId="0" borderId="20" xfId="0" applyNumberFormat="1" applyFont="1" applyBorder="1" applyAlignment="1">
      <alignment horizontal="center" vertical="center"/>
    </xf>
    <xf numFmtId="168"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9" fontId="0" fillId="0" borderId="20" xfId="0" applyNumberFormat="1" applyFont="1" applyBorder="1" applyAlignment="1">
      <alignment horizontal="center" vertical="center"/>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9" fontId="0" fillId="0" borderId="20" xfId="0" applyNumberFormat="1"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0" fontId="0" fillId="0" borderId="20"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8" fillId="0" borderId="20" xfId="0" applyFont="1" applyBorder="1" applyAlignment="1">
      <alignment horizontal="center" vertical="center" wrapText="1"/>
    </xf>
    <xf numFmtId="0" fontId="0" fillId="0" borderId="20" xfId="0" applyNumberFormat="1" applyFont="1" applyBorder="1" applyAlignment="1">
      <alignment horizontal="center" vertical="center"/>
    </xf>
    <xf numFmtId="0" fontId="0" fillId="2" borderId="0" xfId="0" applyFill="1" applyAlignment="1">
      <alignment horizontal="left"/>
    </xf>
    <xf numFmtId="168" fontId="7" fillId="0" borderId="20" xfId="0" applyNumberFormat="1" applyFont="1" applyBorder="1" applyAlignment="1">
      <alignment horizontal="center" vertical="center" wrapText="1"/>
    </xf>
    <xf numFmtId="170" fontId="0" fillId="0" borderId="20" xfId="0" applyNumberFormat="1" applyFont="1" applyBorder="1" applyAlignment="1">
      <alignment horizontal="center" vertical="center"/>
    </xf>
    <xf numFmtId="166" fontId="0" fillId="0" borderId="20" xfId="0"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7" xfId="0" applyFont="1" applyBorder="1" applyAlignment="1">
      <alignment horizontal="left" wrapText="1"/>
    </xf>
    <xf numFmtId="0" fontId="1" fillId="0" borderId="20" xfId="7" applyNumberFormat="1" applyFont="1" applyFill="1" applyBorder="1" applyAlignment="1">
      <alignment horizontal="left" vertical="center" wrapText="1"/>
    </xf>
    <xf numFmtId="0" fontId="1" fillId="0" borderId="20" xfId="7" applyNumberFormat="1" applyFont="1" applyFill="1" applyBorder="1" applyAlignment="1">
      <alignment horizontal="right" vertical="center" wrapText="1"/>
    </xf>
    <xf numFmtId="2" fontId="1" fillId="0" borderId="20" xfId="7" applyNumberFormat="1" applyFont="1" applyFill="1" applyBorder="1" applyAlignment="1">
      <alignment horizontal="right" vertical="center" wrapText="1"/>
    </xf>
    <xf numFmtId="167" fontId="1" fillId="0" borderId="20" xfId="7" applyNumberFormat="1" applyFont="1" applyFill="1" applyBorder="1" applyAlignment="1">
      <alignment horizontal="right" vertical="center" wrapText="1"/>
    </xf>
    <xf numFmtId="1" fontId="1" fillId="0" borderId="20" xfId="7" applyNumberFormat="1" applyFont="1" applyFill="1" applyBorder="1" applyAlignment="1">
      <alignment horizontal="right" vertical="center" wrapText="1"/>
    </xf>
    <xf numFmtId="3" fontId="1" fillId="0" borderId="20" xfId="7" applyNumberFormat="1" applyFont="1" applyFill="1" applyBorder="1" applyAlignment="1">
      <alignment horizontal="right" vertical="center" wrapText="1"/>
    </xf>
    <xf numFmtId="171" fontId="1" fillId="0" borderId="20" xfId="7" applyNumberFormat="1" applyFont="1" applyFill="1" applyBorder="1" applyAlignment="1">
      <alignment horizontal="right" vertical="center" wrapText="1"/>
    </xf>
    <xf numFmtId="1" fontId="1" fillId="0" borderId="20" xfId="7" applyNumberFormat="1" applyFont="1" applyFill="1" applyBorder="1" applyAlignment="1">
      <alignment horizontal="left" vertical="center" wrapText="1"/>
    </xf>
    <xf numFmtId="14" fontId="1" fillId="0" borderId="20" xfId="7" applyNumberFormat="1" applyFont="1" applyFill="1" applyBorder="1" applyAlignment="1">
      <alignment horizontal="left" vertical="center" wrapText="1"/>
    </xf>
    <xf numFmtId="0" fontId="0" fillId="0" borderId="0" xfId="0" applyFill="1"/>
    <xf numFmtId="1" fontId="1" fillId="0" borderId="17" xfId="0" applyNumberFormat="1" applyFont="1" applyBorder="1" applyAlignment="1">
      <alignment horizontal="center" wrapText="1"/>
    </xf>
    <xf numFmtId="0" fontId="1" fillId="0" borderId="19" xfId="0" applyFont="1" applyFill="1" applyBorder="1" applyAlignment="1">
      <alignment horizontal="left" wrapText="1"/>
    </xf>
    <xf numFmtId="0" fontId="1" fillId="0" borderId="20" xfId="0" applyFont="1" applyFill="1" applyBorder="1" applyAlignment="1">
      <alignment horizontal="left"/>
    </xf>
    <xf numFmtId="4" fontId="21" fillId="0" borderId="22" xfId="3" applyNumberFormat="1" applyFont="1" applyFill="1" applyBorder="1" applyAlignment="1">
      <alignment horizontal="center" vertical="center" wrapText="1"/>
    </xf>
    <xf numFmtId="0" fontId="12" fillId="0" borderId="22" xfId="3" applyFont="1" applyFill="1" applyBorder="1" applyAlignment="1">
      <alignment horizontal="center" vertical="center" wrapText="1"/>
    </xf>
    <xf numFmtId="4" fontId="21" fillId="0" borderId="20" xfId="3" applyNumberFormat="1" applyFont="1" applyFill="1" applyBorder="1" applyAlignment="1">
      <alignment horizontal="center" vertical="center" textRotation="90" wrapText="1"/>
    </xf>
    <xf numFmtId="0" fontId="21" fillId="0" borderId="20" xfId="3" applyFont="1" applyFill="1" applyBorder="1" applyAlignment="1">
      <alignment horizontal="center" vertical="center" textRotation="90" wrapText="1"/>
    </xf>
    <xf numFmtId="0" fontId="21" fillId="0" borderId="20" xfId="3" applyNumberFormat="1" applyFont="1" applyFill="1" applyBorder="1" applyAlignment="1">
      <alignment horizontal="center" vertical="center" wrapText="1"/>
    </xf>
    <xf numFmtId="49" fontId="21" fillId="0" borderId="20" xfId="3" applyNumberFormat="1" applyFont="1" applyFill="1" applyBorder="1" applyAlignment="1">
      <alignment horizontal="center" vertical="center" wrapText="1"/>
    </xf>
    <xf numFmtId="0" fontId="21" fillId="0" borderId="20" xfId="3" applyFont="1" applyFill="1" applyBorder="1" applyAlignment="1">
      <alignment horizontal="left" vertical="center" wrapText="1"/>
    </xf>
    <xf numFmtId="4" fontId="12" fillId="0" borderId="20" xfId="3" applyNumberFormat="1" applyFont="1" applyBorder="1" applyAlignment="1">
      <alignment horizontal="center" vertical="center"/>
    </xf>
    <xf numFmtId="2" fontId="12" fillId="0" borderId="20" xfId="3" applyNumberFormat="1" applyFont="1" applyBorder="1" applyAlignment="1">
      <alignment horizontal="center" vertical="center"/>
    </xf>
    <xf numFmtId="0" fontId="12" fillId="0" borderId="20" xfId="3" applyNumberFormat="1" applyFont="1" applyBorder="1" applyAlignment="1">
      <alignment horizontal="center" vertical="center"/>
    </xf>
    <xf numFmtId="49" fontId="12" fillId="0" borderId="20" xfId="3" applyNumberFormat="1" applyFont="1" applyFill="1" applyBorder="1" applyAlignment="1">
      <alignment horizontal="center" vertical="center" wrapText="1"/>
    </xf>
    <xf numFmtId="0" fontId="12" fillId="0" borderId="20" xfId="3" applyFont="1" applyFill="1" applyBorder="1" applyAlignment="1">
      <alignment horizontal="left" vertical="center" wrapText="1"/>
    </xf>
    <xf numFmtId="4" fontId="21"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center" vertical="center" wrapText="1"/>
    </xf>
    <xf numFmtId="0" fontId="12" fillId="0" borderId="23" xfId="3" applyFont="1" applyFill="1" applyBorder="1" applyAlignment="1">
      <alignment horizontal="left" vertical="center" wrapText="1"/>
    </xf>
    <xf numFmtId="2" fontId="21" fillId="0" borderId="20" xfId="3" applyNumberFormat="1" applyFont="1" applyFill="1" applyBorder="1" applyAlignment="1">
      <alignment horizontal="center" vertical="center" wrapText="1"/>
    </xf>
    <xf numFmtId="0" fontId="12" fillId="0" borderId="20" xfId="3" applyNumberFormat="1" applyFont="1" applyFill="1" applyBorder="1" applyAlignment="1">
      <alignment horizontal="center" vertical="center" wrapText="1"/>
    </xf>
    <xf numFmtId="4" fontId="12" fillId="0" borderId="20" xfId="3" applyNumberFormat="1" applyFont="1" applyBorder="1" applyAlignment="1">
      <alignment horizontal="center"/>
    </xf>
    <xf numFmtId="0" fontId="12" fillId="0" borderId="20" xfId="9" applyFont="1" applyFill="1" applyBorder="1" applyAlignment="1">
      <alignment horizontal="left" vertical="center" wrapText="1"/>
    </xf>
    <xf numFmtId="4" fontId="12" fillId="0" borderId="20" xfId="10" applyNumberFormat="1" applyFont="1" applyFill="1" applyBorder="1" applyAlignment="1">
      <alignment horizontal="center" vertical="center" wrapText="1"/>
    </xf>
    <xf numFmtId="2" fontId="12" fillId="0" borderId="20" xfId="10" applyNumberFormat="1" applyFont="1" applyFill="1" applyBorder="1" applyAlignment="1">
      <alignment horizontal="center" vertical="center" wrapText="1"/>
    </xf>
    <xf numFmtId="0" fontId="12" fillId="0" borderId="20" xfId="10" applyNumberFormat="1" applyFont="1" applyFill="1" applyBorder="1" applyAlignment="1">
      <alignment horizontal="center" vertical="center" wrapText="1"/>
    </xf>
    <xf numFmtId="0" fontId="12" fillId="0" borderId="20" xfId="9" applyNumberFormat="1" applyFont="1" applyFill="1" applyBorder="1" applyAlignment="1">
      <alignment horizontal="center" vertical="center" wrapText="1"/>
    </xf>
    <xf numFmtId="4" fontId="12" fillId="0" borderId="20" xfId="9" applyNumberFormat="1" applyFont="1" applyFill="1" applyBorder="1" applyAlignment="1">
      <alignment horizontal="center" vertical="center" wrapText="1"/>
    </xf>
    <xf numFmtId="2" fontId="12" fillId="0" borderId="20" xfId="9" applyNumberFormat="1" applyFont="1" applyFill="1" applyBorder="1" applyAlignment="1">
      <alignment horizontal="center" vertical="center" wrapText="1"/>
    </xf>
    <xf numFmtId="2" fontId="12"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left" vertical="center" wrapText="1"/>
    </xf>
    <xf numFmtId="4" fontId="12" fillId="0" borderId="20" xfId="3" applyNumberFormat="1" applyFont="1" applyFill="1" applyBorder="1" applyAlignment="1">
      <alignment horizontal="center" vertical="center"/>
    </xf>
    <xf numFmtId="2" fontId="12" fillId="0" borderId="20" xfId="3" applyNumberFormat="1" applyFont="1" applyFill="1" applyBorder="1" applyAlignment="1">
      <alignment horizontal="center" vertical="center"/>
    </xf>
    <xf numFmtId="0" fontId="21" fillId="0" borderId="20" xfId="9" applyFont="1" applyFill="1" applyBorder="1" applyAlignment="1">
      <alignment horizontal="left" vertical="center" wrapText="1"/>
    </xf>
    <xf numFmtId="0" fontId="12" fillId="0" borderId="24" xfId="9" applyFont="1" applyFill="1" applyBorder="1" applyAlignment="1">
      <alignment horizontal="left" vertical="center" wrapText="1"/>
    </xf>
    <xf numFmtId="0" fontId="11" fillId="0" borderId="20" xfId="3" applyNumberFormat="1" applyFont="1" applyBorder="1" applyAlignment="1">
      <alignment horizontal="center" vertical="center"/>
    </xf>
    <xf numFmtId="0" fontId="0" fillId="0" borderId="0" xfId="0"/>
    <xf numFmtId="0" fontId="11" fillId="0" borderId="20" xfId="3" applyNumberFormat="1" applyFont="1" applyBorder="1" applyAlignment="1">
      <alignment horizontal="center" vertical="center"/>
    </xf>
    <xf numFmtId="0" fontId="12" fillId="0" borderId="20" xfId="6" applyFont="1" applyFill="1" applyBorder="1" applyAlignment="1">
      <alignment horizontal="left" vertical="center" wrapText="1"/>
    </xf>
    <xf numFmtId="0" fontId="11" fillId="0" borderId="20" xfId="10" applyFont="1" applyFill="1" applyBorder="1" applyAlignment="1">
      <alignment horizontal="left"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7" fillId="0" borderId="0" xfId="0" applyFont="1" applyAlignment="1">
      <alignment horizontal="center"/>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8" xfId="0" applyFont="1" applyBorder="1" applyAlignment="1">
      <alignment horizontal="left" wrapText="1"/>
    </xf>
    <xf numFmtId="3" fontId="1" fillId="0" borderId="7" xfId="0" applyNumberFormat="1" applyFont="1" applyBorder="1" applyAlignment="1">
      <alignment horizontal="righ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21" fillId="0" borderId="22" xfId="3" applyFont="1" applyFill="1" applyBorder="1" applyAlignment="1">
      <alignment horizontal="center" vertical="center" wrapText="1"/>
    </xf>
    <xf numFmtId="0" fontId="21" fillId="0" borderId="23" xfId="3" applyFont="1" applyFill="1" applyBorder="1" applyAlignment="1">
      <alignment horizontal="center" vertical="center" wrapText="1"/>
    </xf>
    <xf numFmtId="0" fontId="21" fillId="0" borderId="24" xfId="3" applyFont="1" applyFill="1" applyBorder="1" applyAlignment="1">
      <alignment horizontal="center" vertical="center" wrapText="1"/>
    </xf>
    <xf numFmtId="0" fontId="21" fillId="0" borderId="20" xfId="3" applyFont="1" applyFill="1" applyBorder="1" applyAlignment="1">
      <alignment horizontal="center" vertical="center" wrapText="1"/>
    </xf>
    <xf numFmtId="0" fontId="21" fillId="0" borderId="20" xfId="3" applyFont="1" applyBorder="1" applyAlignment="1">
      <alignment horizontal="center" vertical="center"/>
    </xf>
    <xf numFmtId="4" fontId="21" fillId="0" borderId="22" xfId="3" applyNumberFormat="1" applyFont="1" applyFill="1" applyBorder="1" applyAlignment="1">
      <alignment horizontal="center" vertical="center" wrapText="1"/>
    </xf>
    <xf numFmtId="4" fontId="21" fillId="0" borderId="23" xfId="3" applyNumberFormat="1" applyFont="1" applyFill="1" applyBorder="1" applyAlignment="1">
      <alignment horizontal="center" vertical="center" wrapText="1"/>
    </xf>
    <xf numFmtId="4" fontId="21" fillId="0" borderId="24" xfId="3" applyNumberFormat="1" applyFont="1" applyFill="1" applyBorder="1" applyAlignment="1">
      <alignment horizontal="center" vertical="center" wrapText="1"/>
    </xf>
    <xf numFmtId="0" fontId="21" fillId="0" borderId="27" xfId="8" applyFont="1" applyFill="1" applyBorder="1" applyAlignment="1">
      <alignment horizontal="center" vertical="center"/>
    </xf>
    <xf numFmtId="0" fontId="21" fillId="0" borderId="28" xfId="8" applyFont="1" applyFill="1" applyBorder="1" applyAlignment="1">
      <alignment horizontal="center" vertical="center"/>
    </xf>
    <xf numFmtId="0" fontId="21" fillId="0" borderId="20" xfId="8" applyFont="1" applyFill="1" applyBorder="1" applyAlignment="1">
      <alignment horizontal="center" vertical="center" wrapText="1"/>
    </xf>
    <xf numFmtId="0" fontId="1" fillId="0" borderId="20" xfId="7" applyNumberFormat="1" applyFont="1" applyFill="1" applyBorder="1" applyAlignment="1">
      <alignment horizontal="left" vertical="center" wrapText="1"/>
    </xf>
    <xf numFmtId="14" fontId="12" fillId="0" borderId="20" xfId="0" applyNumberFormat="1" applyFont="1" applyBorder="1" applyAlignment="1">
      <alignment horizontal="center" vertical="center"/>
    </xf>
    <xf numFmtId="0" fontId="0" fillId="0" borderId="20" xfId="0" applyBorder="1" applyAlignment="1">
      <alignment horizontal="center" vertical="center"/>
    </xf>
    <xf numFmtId="0" fontId="11" fillId="0" borderId="20" xfId="0" applyFont="1" applyBorder="1" applyAlignment="1">
      <alignment horizontal="center" vertical="center" wrapText="1"/>
    </xf>
    <xf numFmtId="0" fontId="12" fillId="0" borderId="20" xfId="0" applyFont="1" applyBorder="1" applyAlignment="1">
      <alignment horizontal="center" vertical="center" wrapText="1"/>
    </xf>
    <xf numFmtId="0" fontId="0" fillId="0" borderId="20" xfId="0" applyBorder="1" applyAlignment="1">
      <alignment horizontal="center" vertical="center" wrapText="1"/>
    </xf>
    <xf numFmtId="0" fontId="11" fillId="0" borderId="22" xfId="0"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14" fontId="11" fillId="0" borderId="20" xfId="0" applyNumberFormat="1" applyFont="1" applyBorder="1" applyAlignment="1">
      <alignment horizontal="center" vertical="center" wrapText="1"/>
    </xf>
    <xf numFmtId="166" fontId="12" fillId="0" borderId="22" xfId="0" applyNumberFormat="1" applyFont="1" applyBorder="1" applyAlignment="1">
      <alignment horizontal="center" vertical="center" wrapText="1"/>
    </xf>
    <xf numFmtId="166" fontId="0" fillId="0" borderId="23" xfId="0" applyNumberFormat="1" applyBorder="1" applyAlignment="1">
      <alignment horizontal="center" vertical="center" wrapText="1"/>
    </xf>
    <xf numFmtId="166" fontId="0" fillId="0" borderId="24" xfId="0" applyNumberFormat="1" applyBorder="1" applyAlignment="1">
      <alignment horizontal="center" vertical="center" wrapText="1"/>
    </xf>
    <xf numFmtId="166" fontId="12" fillId="0" borderId="22" xfId="0" applyNumberFormat="1" applyFont="1" applyFill="1" applyBorder="1" applyAlignment="1">
      <alignment horizontal="center" vertical="center" wrapText="1"/>
    </xf>
    <xf numFmtId="166" fontId="0" fillId="0" borderId="23" xfId="0" applyNumberFormat="1" applyFill="1" applyBorder="1" applyAlignment="1">
      <alignment horizontal="center" vertical="center" wrapText="1"/>
    </xf>
    <xf numFmtId="166" fontId="0" fillId="0" borderId="24" xfId="0" applyNumberFormat="1" applyFill="1" applyBorder="1" applyAlignment="1">
      <alignment horizontal="center" vertical="center" wrapText="1"/>
    </xf>
    <xf numFmtId="0" fontId="12" fillId="0" borderId="20" xfId="0" applyFont="1" applyBorder="1" applyAlignment="1">
      <alignment horizontal="center" vertical="center"/>
    </xf>
    <xf numFmtId="0" fontId="0" fillId="0" borderId="22" xfId="0" applyBorder="1" applyAlignment="1">
      <alignment horizontal="center" vertical="center" wrapText="1"/>
    </xf>
    <xf numFmtId="166" fontId="0" fillId="0" borderId="23" xfId="0" applyNumberFormat="1" applyBorder="1" applyAlignment="1">
      <alignment horizontal="center" vertical="center"/>
    </xf>
    <xf numFmtId="166" fontId="0" fillId="0" borderId="24" xfId="0" applyNumberFormat="1" applyBorder="1" applyAlignment="1">
      <alignment horizontal="center" vertical="center"/>
    </xf>
    <xf numFmtId="166" fontId="11" fillId="0" borderId="21" xfId="0" applyNumberFormat="1" applyFont="1" applyBorder="1" applyAlignment="1">
      <alignment horizontal="center" vertical="center" wrapText="1"/>
    </xf>
    <xf numFmtId="166" fontId="11" fillId="0" borderId="23" xfId="0" applyNumberFormat="1" applyFont="1" applyBorder="1" applyAlignment="1">
      <alignment horizontal="center" vertical="center" wrapText="1"/>
    </xf>
    <xf numFmtId="166" fontId="11" fillId="0" borderId="24" xfId="0" applyNumberFormat="1" applyFont="1" applyBorder="1" applyAlignment="1">
      <alignment horizontal="center"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5" fontId="11" fillId="0" borderId="20" xfId="0" applyNumberFormat="1" applyFont="1" applyBorder="1" applyAlignment="1">
      <alignment horizontal="left" vertical="center" wrapText="1"/>
    </xf>
    <xf numFmtId="0" fontId="1" fillId="0" borderId="1" xfId="0" applyFont="1" applyBorder="1" applyAlignment="1">
      <alignment horizontal="left" vertical="center" wrapText="1"/>
    </xf>
    <xf numFmtId="0" fontId="7" fillId="0" borderId="17"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7" fillId="0" borderId="1" xfId="0" applyFont="1" applyBorder="1" applyAlignment="1">
      <alignment horizontal="left" wrapText="1"/>
    </xf>
    <xf numFmtId="0" fontId="1" fillId="0" borderId="20" xfId="4" applyNumberFormat="1" applyFont="1" applyBorder="1" applyAlignment="1">
      <alignment horizontal="center" wrapText="1"/>
    </xf>
    <xf numFmtId="172" fontId="1" fillId="0" borderId="1" xfId="0" applyNumberFormat="1" applyFont="1" applyFill="1" applyBorder="1" applyAlignment="1">
      <alignment horizontal="center" wrapText="1"/>
    </xf>
    <xf numFmtId="0" fontId="8" fillId="0" borderId="1" xfId="0" applyFont="1" applyBorder="1" applyAlignment="1">
      <alignment horizontal="left" wrapText="1"/>
    </xf>
    <xf numFmtId="168" fontId="1" fillId="0" borderId="1" xfId="0" applyNumberFormat="1" applyFont="1" applyBorder="1" applyAlignment="1">
      <alignment horizontal="center" wrapText="1"/>
    </xf>
    <xf numFmtId="0" fontId="15" fillId="0" borderId="7" xfId="0" applyFont="1" applyBorder="1" applyAlignment="1">
      <alignment horizontal="left" wrapText="1"/>
    </xf>
    <xf numFmtId="0" fontId="15" fillId="0" borderId="25" xfId="0" applyFont="1" applyBorder="1" applyAlignment="1">
      <alignment horizontal="left" wrapText="1"/>
    </xf>
    <xf numFmtId="0" fontId="15" fillId="0" borderId="10" xfId="0" applyFont="1" applyBorder="1" applyAlignment="1">
      <alignment horizontal="left"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10"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10" fontId="1" fillId="0" borderId="1" xfId="1" applyNumberFormat="1" applyFont="1" applyBorder="1" applyAlignment="1">
      <alignment horizontal="center" wrapText="1"/>
    </xf>
    <xf numFmtId="0" fontId="2" fillId="0" borderId="1" xfId="0" applyFont="1" applyBorder="1" applyAlignment="1">
      <alignment horizontal="center" wrapText="1"/>
    </xf>
    <xf numFmtId="0" fontId="14" fillId="0" borderId="1" xfId="0" applyFont="1" applyBorder="1" applyAlignment="1">
      <alignment horizontal="center" wrapText="1"/>
    </xf>
  </cellXfs>
  <cellStyles count="11">
    <cellStyle name="Обычный" xfId="0" builtinId="0"/>
    <cellStyle name="Обычный 10 2 2 2 3" xfId="5"/>
    <cellStyle name="Обычный 2 2" xfId="10"/>
    <cellStyle name="Обычный 3" xfId="3"/>
    <cellStyle name="Обычный 5" xfId="9"/>
    <cellStyle name="Обычный 7" xfId="6"/>
    <cellStyle name="Обычный_3.3 паспорт описание" xfId="2"/>
    <cellStyle name="Обычный_7. Паспорт отчет о закупке" xfId="7"/>
    <cellStyle name="Обычный_8. Общие сведения" xfId="4"/>
    <cellStyle name="Обычный_Форматы по компаниям_last" xfId="8"/>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6;&#1074;&#1077;&#1088;&#1082;&#1072;%20&#1080;%20&#1088;&#1077;&#1076;&#1072;&#1082;&#1090;&#1080;&#1088;&#1086;&#1074;&#1072;&#1085;&#1080;&#1077;%20&#1087;&#1072;&#1089;&#1087;&#1086;&#1088;&#1090;&#1086;&#1074;_22.02.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LH6">
            <v>0</v>
          </cell>
        </row>
        <row r="7">
          <cell r="C7" t="str">
            <v>Г</v>
          </cell>
          <cell r="ALH7">
            <v>0</v>
          </cell>
        </row>
        <row r="8">
          <cell r="C8" t="str">
            <v>Г</v>
          </cell>
          <cell r="ALH8">
            <v>0</v>
          </cell>
        </row>
        <row r="9">
          <cell r="C9" t="str">
            <v>Г</v>
          </cell>
          <cell r="ALH9">
            <v>0</v>
          </cell>
        </row>
        <row r="10">
          <cell r="C10" t="str">
            <v>Г</v>
          </cell>
          <cell r="ALH10">
            <v>0</v>
          </cell>
        </row>
        <row r="11">
          <cell r="C11" t="str">
            <v>Г</v>
          </cell>
          <cell r="ALH11">
            <v>0</v>
          </cell>
        </row>
        <row r="12">
          <cell r="C12" t="str">
            <v>Г</v>
          </cell>
          <cell r="ALH12">
            <v>0</v>
          </cell>
        </row>
        <row r="13">
          <cell r="C13" t="str">
            <v>Г</v>
          </cell>
          <cell r="ALH13">
            <v>0</v>
          </cell>
        </row>
        <row r="14">
          <cell r="C14" t="str">
            <v>Г</v>
          </cell>
          <cell r="ALH14">
            <v>0</v>
          </cell>
        </row>
        <row r="15">
          <cell r="C15" t="str">
            <v>Г</v>
          </cell>
          <cell r="ALH15">
            <v>0</v>
          </cell>
        </row>
        <row r="16">
          <cell r="C16" t="str">
            <v>Г</v>
          </cell>
          <cell r="ALH16">
            <v>0</v>
          </cell>
        </row>
        <row r="17">
          <cell r="C17" t="str">
            <v>F_001-56-1-00.00-0000</v>
          </cell>
          <cell r="ALH17"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18">
          <cell r="C18" t="str">
            <v>G_001-56-2-00.00-0000</v>
          </cell>
          <cell r="ALH18"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22">
          <cell r="C22" t="str">
            <v>Г</v>
          </cell>
          <cell r="ALH22">
            <v>0</v>
          </cell>
        </row>
        <row r="23">
          <cell r="C23" t="str">
            <v>F_002-56-0-00.00-0000</v>
          </cell>
          <cell r="ALH23"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24">
          <cell r="C24" t="str">
            <v>F_002-56-2-00.00-0000</v>
          </cell>
          <cell r="ALH24"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28">
          <cell r="C28" t="str">
            <v>Г</v>
          </cell>
          <cell r="ALH28">
            <v>0</v>
          </cell>
        </row>
        <row r="29">
          <cell r="C29" t="str">
            <v>F_000-54-2-01.12-0003</v>
          </cell>
          <cell r="ALH29" t="str">
            <v xml:space="preserve"> Решаемые задачи: Исполнение обязательств по договору ТП. Обоснование для включения: договор ТП №50-02/521 от 18.12.2013.</v>
          </cell>
        </row>
        <row r="30">
          <cell r="C30" t="str">
            <v>F_000-54-2-01.12-0511</v>
          </cell>
          <cell r="ALH30"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№50-02/440 (156/1011) от 03.07.2013.</v>
          </cell>
        </row>
        <row r="31">
          <cell r="C31" t="str">
            <v>G_000-51-2-01.12-0023</v>
          </cell>
          <cell r="ALH31"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№56-02125В/14 от 20.03.2015.</v>
          </cell>
        </row>
        <row r="32">
          <cell r="C32" t="str">
            <v>F_000-52-2-01.21-0650</v>
          </cell>
          <cell r="ALH32"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№50-02/384 от 15.01.2013.</v>
          </cell>
        </row>
        <row r="33">
          <cell r="C33" t="str">
            <v>G_000-53-2-02.31-0010</v>
          </cell>
          <cell r="ALH33" t="str">
            <v xml:space="preserve"> Решаемые задачи: Исполнение обязательств по договору ТП. Обоснование для включения: договор ТП №56-00519С/14 от 14.05.2014.</v>
          </cell>
        </row>
        <row r="34">
          <cell r="C34" t="str">
            <v>I_000-51-2-01.12-0025</v>
          </cell>
          <cell r="ALH34"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№56-01994В/15 от 26.02.2016.</v>
          </cell>
        </row>
        <row r="35">
          <cell r="C35" t="str">
            <v>I_002-53-2-01.32-0629</v>
          </cell>
          <cell r="ALH35" t="str">
            <v xml:space="preserve"> Решаемые задачи: Исполнение обязательств по договору ТП. Обоснование для включения: договор ТП №56-02702С/16 от 18.10.2016.</v>
          </cell>
        </row>
        <row r="36">
          <cell r="C36" t="str">
            <v>I_000-53-2-02.31-0636</v>
          </cell>
          <cell r="ALH36" t="str">
            <v xml:space="preserve"> Решаемые задачи: Исполнение обязательств по договору ТП. Обоснование для включения: договор ТП №56-02933С/15 от 23.03.2016.</v>
          </cell>
        </row>
        <row r="37">
          <cell r="C37" t="str">
            <v>I_000-55-2-03.31-0025</v>
          </cell>
          <cell r="ALH37" t="str">
            <v xml:space="preserve"> Решаемые задачи: Исполнение обязательств по договору ТП. Обоснование для включения: договор ТП №023-156/1177 от 06.11.2013.</v>
          </cell>
        </row>
        <row r="38">
          <cell r="C38" t="str">
            <v>F_000-52-2-01.12-0114</v>
          </cell>
          <cell r="ALH38" t="str">
            <v xml:space="preserve"> Решаемые задачи: Исполнение обязательств по договору ТП. Обоснование для включения: договор ТП №50-02/422 от 05.07.2013.</v>
          </cell>
        </row>
        <row r="39">
          <cell r="C39" t="str">
            <v>G_000-54-2-01.33-0324</v>
          </cell>
          <cell r="ALH39" t="str">
            <v xml:space="preserve"> Решаемые задачи: Исполнение обязательств по договору ТП. Обоснование для включения: договор ТП №156/802 от 16.05.2011.</v>
          </cell>
        </row>
        <row r="40">
          <cell r="C40" t="str">
            <v>G_002-52-2-02.31-0207</v>
          </cell>
          <cell r="ALH40" t="str">
            <v xml:space="preserve"> Решаемые задачи: Исполнение обязательств по договору ТП. Обоснование для включения: договор ТП №56-04361П/14 от 09.02.2015.</v>
          </cell>
        </row>
        <row r="41">
          <cell r="C41" t="str">
            <v>G_000-53-2-02.41-0061</v>
          </cell>
          <cell r="ALH41" t="str">
            <v xml:space="preserve"> Решаемые задачи: Исполнение обязательств по договору ТП. Обоснование для включения: договор ТП №56-03343С/14 от 08.10.2014.</v>
          </cell>
        </row>
        <row r="42">
          <cell r="C42" t="str">
            <v>G_000-54-2-02.41-0399</v>
          </cell>
          <cell r="ALH42" t="str">
            <v xml:space="preserve"> Решаемые задачи: Исполнение обязательств по договору ТП. Обоснование для включения: договор ТП №023-156/1066 от 25.04.2013.</v>
          </cell>
        </row>
        <row r="43">
          <cell r="C43" t="str">
            <v>G_000-53-2-02.41-0060</v>
          </cell>
          <cell r="ALH43" t="str">
            <v xml:space="preserve"> Решаемые задачи: Исполнение обязательств по договору ТП. Обоснование для включения: договор ТП №56-02267С/14 от 29.07.2014.</v>
          </cell>
        </row>
        <row r="44">
          <cell r="C44" t="str">
            <v>F_000-53-2-03.31-0157</v>
          </cell>
          <cell r="ALH44" t="str">
            <v xml:space="preserve"> Решаемые задачи: Исполнение обязательств по договору ТП. Обоснование для включения: договор ТП №156/479 от 31.03.2008.</v>
          </cell>
        </row>
        <row r="45">
          <cell r="C45" t="str">
            <v>F_000-55-2-03.31-0465</v>
          </cell>
          <cell r="ALH45" t="str">
            <v xml:space="preserve"> Решаемые задачи: Исполнение обязательств по договору ТП. Обоснование для включения: договор ТП №56-01721Ю/14 от 04.07.2014.</v>
          </cell>
        </row>
        <row r="46">
          <cell r="C46" t="str">
            <v>F_000-55-2-03.31-1390</v>
          </cell>
          <cell r="ALH46" t="str">
            <v xml:space="preserve"> Решаемые задачи: Исполнение обязательств по договору ТП. Обоснование для включения: договор ТП №56-02625Ю/14 от 19.08.2014.</v>
          </cell>
        </row>
        <row r="47">
          <cell r="C47" t="str">
            <v>G_000-55-2-03.31-0669</v>
          </cell>
          <cell r="ALH47" t="str">
            <v xml:space="preserve"> Решаемые задачи: Исполнение обязательств по договору ТП. Обоснование для включения: договор ТП №56-04099Ю/14 от 08.12.2014.</v>
          </cell>
        </row>
        <row r="48">
          <cell r="C48" t="str">
            <v>F_000-53-2-03.31-0077</v>
          </cell>
          <cell r="ALH48" t="str">
            <v xml:space="preserve"> Решаемые задачи: Исполнение обязательств по договору ТП. Обоснование для включения: договор ТП №023-156/1204 от 20.05.2014.</v>
          </cell>
        </row>
        <row r="49">
          <cell r="C49" t="str">
            <v>I_000-53-2-02.41-0498</v>
          </cell>
          <cell r="ALH49" t="str">
            <v xml:space="preserve"> Решаемые задачи: Исполнение обязательств по договору ТП. Обоснование для включения: договор ТП №56-00349С/16 от 23.05.2016.</v>
          </cell>
        </row>
        <row r="50">
          <cell r="C50" t="str">
            <v>G_000-51-2-01.12-0024</v>
          </cell>
          <cell r="ALH50"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№56-03383-001В/14 от 26.03.2015.</v>
          </cell>
        </row>
        <row r="51">
          <cell r="C51" t="str">
            <v>G_000-54-2-02.41-0014</v>
          </cell>
          <cell r="ALH51" t="str">
            <v xml:space="preserve"> Решаемые задачи: Исполнение обязательств по договору ТП. Обоснование для включения: договор ТП №023-156/1190 от 17.12.2013.</v>
          </cell>
        </row>
        <row r="52">
          <cell r="C52" t="str">
            <v>G_000-54-2-02.41-0019</v>
          </cell>
          <cell r="ALH52" t="str">
            <v xml:space="preserve"> Решаемые задачи: Исполнение обязательств по договору ТП. Обоснование для включения: договор ТП №023-156/1191 от 17.12.2013.</v>
          </cell>
        </row>
        <row r="53">
          <cell r="C53" t="str">
            <v>G_000-53-2-02.41-0488</v>
          </cell>
          <cell r="ALH53" t="str">
            <v xml:space="preserve"> Решаемые задачи: Исполнение обязательств по договору ТП. Обоснование для включения: договор ТП №398/112-13 от 10.07.2013.</v>
          </cell>
        </row>
        <row r="54">
          <cell r="C54" t="str">
            <v>F_000-53-2-03.31-0125</v>
          </cell>
          <cell r="ALH54" t="str">
            <v xml:space="preserve"> Решаемые задачи: Исполнение обязательств по договору ТП. Обоснование для включения: договор ТП №023-156/1103 от 02.07.2013.</v>
          </cell>
        </row>
        <row r="55">
          <cell r="C55" t="str">
            <v>G_000-53-2-03.31-0116</v>
          </cell>
          <cell r="ALH55" t="str">
            <v xml:space="preserve"> Решаемые задачи: Исполнение обязательств по договору ТП. Обоснование для включения: договор ТП №56-04250С/14 от 11.12.2014.</v>
          </cell>
        </row>
        <row r="56">
          <cell r="C56" t="str">
            <v>G_000-53-2-03.31-0114</v>
          </cell>
          <cell r="ALH56" t="str">
            <v xml:space="preserve"> Решаемые задачи: Исполнение обязательств по договору ТП. Обоснование для включения: договор ТП №50-02/422 (156/892) от 26.01.2015.</v>
          </cell>
        </row>
        <row r="57">
          <cell r="C57" t="str">
            <v>I_000-53-2-02.41-0499</v>
          </cell>
          <cell r="ALH57" t="str">
            <v xml:space="preserve"> Решаемые задачи: Исполнение обязательств по договору ТП. Обоснование для включения: договор ТП №56-04295С/16 от 06.02.2017.</v>
          </cell>
        </row>
        <row r="58">
          <cell r="C58" t="str">
            <v>I_000-54-2-02.41-0502</v>
          </cell>
          <cell r="ALH58" t="str">
            <v xml:space="preserve"> Решаемые задачи: Исполнение обязательств по договору ТП. Обоснование для включения: договор ТП №56-02789Ц/15 от 21.09.2015.</v>
          </cell>
        </row>
        <row r="59">
          <cell r="C59" t="str">
            <v>I_000-51-2-03.32-0001</v>
          </cell>
          <cell r="ALH59" t="str">
            <v xml:space="preserve"> Решаемые задачи: Исполнение обязательств по договору ТП. Обоснование для включения: договор ТП №56-03759В/16 от 13.12.2016.</v>
          </cell>
        </row>
        <row r="60">
          <cell r="C60" t="str">
            <v>I_000-55-2-02.32-0002</v>
          </cell>
          <cell r="ALH60" t="str">
            <v xml:space="preserve"> Решаемые задачи: Исполнение обязательств по договору ТП. Обоснование для включения: договор ТП №023-156/1164 от 18.10.2013.</v>
          </cell>
        </row>
        <row r="61">
          <cell r="C61" t="str">
            <v>I_009-55-2-02.41-0012</v>
          </cell>
          <cell r="ALH61" t="str">
            <v xml:space="preserve"> Решаемые задачи: Исполнение обязательств по договору ТП. Обоснование для включения: договор ТП №56-04932Ю/17 от 22.01.2018.</v>
          </cell>
        </row>
        <row r="62">
          <cell r="C62" t="str">
            <v>G_000-54-2-02.41-0039</v>
          </cell>
          <cell r="ALH62" t="str">
            <v xml:space="preserve"> Решаемые задачи: Исполнение обязательств по договору ТП. Обоснование для включения: договор ТП №56-03278Ц/14 от 22.09.2014.</v>
          </cell>
        </row>
        <row r="63">
          <cell r="C63" t="str">
            <v>J_009-55-2-01.32-1852</v>
          </cell>
          <cell r="ALH63" t="str">
            <v xml:space="preserve"> Решаемые задачи: Исполнение обязательств по договору ТП. Обоснование для включения: договор ТП №56-01025Ю/18 от 17.05.2018.</v>
          </cell>
        </row>
        <row r="65">
          <cell r="C65" t="str">
            <v>J_009-55-2-02.32-0004</v>
          </cell>
          <cell r="ALH65" t="str">
            <v xml:space="preserve"> Решаемые задачи: Исполнение обязательств по договору ТП. Обоснование для включения: договор ТП №56-00947Ю/18 от 23.04.2018.</v>
          </cell>
        </row>
        <row r="66">
          <cell r="C66" t="str">
            <v>J_009-52-2-02.41-1013</v>
          </cell>
          <cell r="ALH66" t="str">
            <v xml:space="preserve"> Решаемые задачи: Исполнение обязательств по договору ТП. Обоснование для включения: договор ТП №56-04730П/17 от 09.04.2018.</v>
          </cell>
        </row>
        <row r="67">
          <cell r="C67" t="str">
            <v>J_009-55-2-02.41-0021</v>
          </cell>
          <cell r="ALH67" t="str">
            <v xml:space="preserve"> Решаемые задачи: Исполнение обязательств по договору ТП. Обоснование для включения: договор ТП №56-02201Ю/18 от 07.08.2018.</v>
          </cell>
        </row>
        <row r="68">
          <cell r="C68" t="str">
            <v>J_009-52-2-02.41-1014</v>
          </cell>
          <cell r="ALH68" t="str">
            <v xml:space="preserve"> Решаемые задачи: Исполнение обязательств по договору ТП. Обоснование для включения: договор ТП №56-00424П/18 от 13.06.2018.</v>
          </cell>
        </row>
        <row r="69">
          <cell r="C69" t="str">
            <v>J_009-54-2-02.41-2229</v>
          </cell>
          <cell r="ALH69" t="str">
            <v xml:space="preserve"> Решаемые задачи: Исполнение обязательств по договору ТП. Обоснование для включения: договор ТП №56-02575Ц/18 от 07.09.2018.</v>
          </cell>
        </row>
        <row r="70">
          <cell r="C70" t="str">
            <v>J_009-54-2-02.41-2227</v>
          </cell>
          <cell r="ALH70" t="str">
            <v xml:space="preserve"> Решаемые задачи: Исполнение обязательств по договору ТП. Обоснование для включения: договор ТП №56-00120Ц/18 от 01.03.2018.</v>
          </cell>
        </row>
        <row r="71">
          <cell r="C71" t="str">
            <v>J_009-55-2-03.31-1897</v>
          </cell>
          <cell r="ALH71" t="str">
            <v xml:space="preserve"> Решаемые задачи: Исполнение обязательств по договору ТП. Обоснование для включения: договор ТП №56-00544Ю/18 от 20.06.2018.</v>
          </cell>
        </row>
        <row r="72">
          <cell r="C72" t="str">
            <v>J_009-54-2-02.41-2231</v>
          </cell>
          <cell r="ALH72" t="str">
            <v xml:space="preserve"> Решаемые задачи: Исполнение обязательств по договору ТП. Обоснование для включения: договор ТП №56-02516Ц/17 от 17.08.2017.</v>
          </cell>
        </row>
        <row r="73">
          <cell r="C73" t="str">
            <v>J_009-55-2-02.41-0023</v>
          </cell>
          <cell r="ALH73" t="str">
            <v xml:space="preserve"> Решаемые задачи: Исполнение обязательств по договору ТП. Обоснование для включения: договор ТП №56-03677Ю/18 от 06.11.2018.</v>
          </cell>
        </row>
        <row r="75">
          <cell r="C75" t="str">
            <v>I_000-51-2-03.13-0001</v>
          </cell>
          <cell r="ALH75"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№56-01885В/14 от 26.01.2015.</v>
          </cell>
        </row>
        <row r="76">
          <cell r="C76" t="str">
            <v>J_009-51-2-01.12-0028</v>
          </cell>
          <cell r="ALH76"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№56-01885В/14 от 26.01.2015.</v>
          </cell>
        </row>
        <row r="77">
          <cell r="C77" t="str">
            <v>J_009-55-2-01.41-2101</v>
          </cell>
          <cell r="ALH77" t="str">
            <v xml:space="preserve"> Решаемые задачи: Исполнение обязательств по договору ТП. Обоснование для включения: договор ТП №56-03900Ю/18 от 19.12.2018.</v>
          </cell>
        </row>
        <row r="90">
          <cell r="C90" t="str">
            <v>Г</v>
          </cell>
          <cell r="ALH90">
            <v>0</v>
          </cell>
        </row>
        <row r="91">
          <cell r="C91" t="str">
            <v>Г</v>
          </cell>
          <cell r="ALH91">
            <v>0</v>
          </cell>
        </row>
        <row r="113">
          <cell r="C113" t="str">
            <v>Г</v>
          </cell>
          <cell r="ALH113">
            <v>0</v>
          </cell>
        </row>
        <row r="125">
          <cell r="C125" t="str">
            <v>Г</v>
          </cell>
          <cell r="ALH125">
            <v>0</v>
          </cell>
        </row>
        <row r="126">
          <cell r="C126" t="str">
            <v>Г</v>
          </cell>
        </row>
        <row r="127">
          <cell r="C127" t="str">
            <v>Г</v>
          </cell>
          <cell r="ALH127">
            <v>0</v>
          </cell>
        </row>
        <row r="131">
          <cell r="C131" t="str">
            <v>Г</v>
          </cell>
          <cell r="ALH131">
            <v>0</v>
          </cell>
        </row>
        <row r="135">
          <cell r="C135" t="str">
            <v>Г</v>
          </cell>
          <cell r="ALH135">
            <v>0</v>
          </cell>
        </row>
        <row r="139">
          <cell r="C139" t="str">
            <v>Г</v>
          </cell>
        </row>
        <row r="140">
          <cell r="C140" t="str">
            <v>Г</v>
          </cell>
          <cell r="ALH140">
            <v>0</v>
          </cell>
        </row>
        <row r="144">
          <cell r="C144" t="str">
            <v>Г</v>
          </cell>
          <cell r="ALH144">
            <v>0</v>
          </cell>
        </row>
        <row r="148">
          <cell r="C148" t="str">
            <v>Г</v>
          </cell>
          <cell r="ALH148">
            <v>0</v>
          </cell>
        </row>
        <row r="152">
          <cell r="C152" t="str">
            <v>Г</v>
          </cell>
          <cell r="ALH152">
            <v>0</v>
          </cell>
        </row>
        <row r="153">
          <cell r="C153" t="str">
            <v>Г</v>
          </cell>
          <cell r="ALH153">
            <v>0</v>
          </cell>
        </row>
        <row r="161">
          <cell r="C161" t="str">
            <v>Г</v>
          </cell>
          <cell r="ALH161">
            <v>0</v>
          </cell>
        </row>
        <row r="162">
          <cell r="C162" t="str">
            <v>G_000-52-1-04.30-0002</v>
          </cell>
          <cell r="ALH162" t="str">
            <v xml:space="preserve"> Решаемые задачи: Исполнение обязательств по договору ТП. Обоснование для включения: договор ТП №50-02/384 от 15.01.2013.</v>
          </cell>
        </row>
        <row r="163">
          <cell r="C163" t="str">
            <v>I_002-52-1-03.11-0012</v>
          </cell>
          <cell r="ALH163" t="str">
            <v xml:space="preserve"> Решаемые задачи: Исполнение обязательств по договору ТП.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№56-01701П/14 от 21.07.2015.</v>
          </cell>
        </row>
        <row r="164">
          <cell r="C164" t="str">
            <v>I_000-54-1-01.21-0523</v>
          </cell>
          <cell r="ALH164"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№56-01011Ц/15 от 14.07.2015.</v>
          </cell>
        </row>
        <row r="166">
          <cell r="C166" t="str">
            <v>G_000-54-1-03.31-0002</v>
          </cell>
          <cell r="ALH166" t="str">
            <v xml:space="preserve"> Решаемые задачи: Исполнение обязательств по договору ТП. Обоснование для включения: договор ТП №023-156/1190 от 17.12.2013.</v>
          </cell>
        </row>
        <row r="167">
          <cell r="C167" t="str">
            <v>G_000-53-1-03.31-0095</v>
          </cell>
          <cell r="ALH167" t="str">
            <v xml:space="preserve"> Решаемые задачи: Исполнение обязательств по договору ТП. Обоснование для включения: договор ТП №56-01362С/14 от 29.05.2014.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168">
          <cell r="C168" t="str">
            <v>G_000-54-1-03.31-0034</v>
          </cell>
          <cell r="ALH168" t="str">
            <v xml:space="preserve"> Решаемые задачи: Исполнение обязательств по договору ТП. Обоснование для включения: договор ТП №56-03278Ц/14 от 22.09.2014.</v>
          </cell>
        </row>
        <row r="169">
          <cell r="C169" t="str">
            <v>G_002-53-1-03.31-0007</v>
          </cell>
          <cell r="ALH169" t="str">
            <v xml:space="preserve"> Решаемые задачи: Исполнение обязательств по договору ТП. Обоснование для включения: договор ТП №56-03343С/14 от 08.10.2014.</v>
          </cell>
        </row>
        <row r="170">
          <cell r="C170" t="str">
            <v>G_002-55-2-03.31-0006</v>
          </cell>
          <cell r="ALH170" t="str">
            <v xml:space="preserve"> Решаемые задачи: Исполнение обязательств по договору ТП. Обоснование для включения: договор ТП №156/479 от 31.03.2008.</v>
          </cell>
        </row>
        <row r="171">
          <cell r="C171" t="str">
            <v>I_002-53-1-05.40-0030</v>
          </cell>
          <cell r="ALH171" t="str">
            <v xml:space="preserve"> Решаемые задачи: Исполнение обязательств по договору ТП. Обоснование для включения: договор ТП №56-01670С/15 от 09.06.2015.</v>
          </cell>
        </row>
        <row r="172">
          <cell r="C172" t="str">
            <v>I_000-51-1-01.33-0169</v>
          </cell>
          <cell r="ALH172" t="str">
            <v xml:space="preserve"> Решаемые задачи: Исполнение обязательств по договору ТП. Обоснование для включения: договор ТП №56-03759В/16 от 13.12.2016.</v>
          </cell>
        </row>
        <row r="174">
          <cell r="C174" t="str">
            <v>I_009-51-1-03.31-0013</v>
          </cell>
          <cell r="ALH174" t="str">
            <v xml:space="preserve"> Решаемые задачи: Исполнение обязательств по договору ТП. Обоснование для включения: договор ТП №56-01670С/15 от 02.02.2016.</v>
          </cell>
        </row>
        <row r="175">
          <cell r="C175" t="str">
            <v>I_000-54-1-03.31-1003</v>
          </cell>
          <cell r="ALH175" t="str">
            <v xml:space="preserve"> Решаемые задачи: Исполнение обязательств по договору ТП. Обоснование для включения: договор ТП №56-02649Ц/17 от 15.08.2017.</v>
          </cell>
        </row>
        <row r="177">
          <cell r="C177" t="str">
            <v>G_000-54-1-03.13-0658</v>
          </cell>
          <cell r="ALH177"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№50-02/518 (156/1114) от 15.01.2014.</v>
          </cell>
        </row>
        <row r="178">
          <cell r="C178" t="str">
            <v>F_000-55-1-01.32-0051</v>
          </cell>
          <cell r="ALH178" t="str">
            <v xml:space="preserve"> Решаемые задачи: Исполнение обязательств по договору ТП. Обоснование для включения: договор ТП №56-02522Ю/14 от 08.08.2014.</v>
          </cell>
        </row>
        <row r="179">
          <cell r="C179" t="str">
            <v>G_000-55-1-01.32-0026</v>
          </cell>
          <cell r="ALH179" t="str">
            <v xml:space="preserve"> Решаемые задачи: Исполнение обязательств по договору ТП. Обоснование для включения: договор ТП №023-156/1198 от 20.01.2014.</v>
          </cell>
        </row>
        <row r="180">
          <cell r="C180" t="str">
            <v>G_000-55-1-03.31-1813</v>
          </cell>
          <cell r="ALH180" t="str">
            <v xml:space="preserve"> Решаемые задачи: Исполнение обязательств по договору ТП. Обоснование для включения: договор ТП №023-156/858 от 30.09.2011.</v>
          </cell>
        </row>
        <row r="181">
          <cell r="C181" t="str">
            <v>G_002-53-1-03.31-0008</v>
          </cell>
          <cell r="ALH181" t="str">
            <v xml:space="preserve"> Решаемые задачи: Исполнение обязательств по договору ТП. Обоснование для включения: договор ТП №56-03465С/14 от 21.10.2014.</v>
          </cell>
        </row>
        <row r="182">
          <cell r="C182" t="str">
            <v>I_002-53-1-01.32-0915</v>
          </cell>
          <cell r="ALH182" t="str">
            <v xml:space="preserve"> Решаемые задачи: Исполнение обязательств по договору ТП. Обоснование для включения: договор ТП  №56-04171С/16 от 18.01.2017.</v>
          </cell>
        </row>
        <row r="183">
          <cell r="C183" t="str">
            <v>I_000-53-1-01.32-0917</v>
          </cell>
          <cell r="ALH183" t="str">
            <v xml:space="preserve"> Решаемые задачи: Исполнение обязательств по договору ТП. Обоснование для включения: договор ТП №56-04337С/16 от 07.02.2017.</v>
          </cell>
        </row>
        <row r="184">
          <cell r="C184" t="str">
            <v>I_000-54-1-03.31-0999</v>
          </cell>
          <cell r="ALH184" t="str">
            <v xml:space="preserve"> Решаемые задачи: Исполнение обязательств по договору ТП. Обоснование для включения: договор ТП №56-00573Ц/17 от 07.04.2017.</v>
          </cell>
        </row>
        <row r="185">
          <cell r="C185" t="str">
            <v>I_000-55-1-03.31-1893</v>
          </cell>
          <cell r="ALH185" t="str">
            <v xml:space="preserve"> Решаемые задачи: Исполнение обязательств по договору ТП. Обоснование для включения: договор ТП №56-01206Ю/17 от 16.05.2017.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186">
          <cell r="C186" t="str">
            <v>I_000-52-1-03.31-1020</v>
          </cell>
          <cell r="ALH186" t="str">
            <v xml:space="preserve"> Решаемые задачи: Исполнение обязательств по договору ТП. Обоснование для включения: договор ТП №56-01542П/17 от 08.06.2017.</v>
          </cell>
        </row>
        <row r="187">
          <cell r="C187" t="str">
            <v>I_000-54-1-03.31-1002</v>
          </cell>
          <cell r="ALH187" t="str">
            <v xml:space="preserve"> Решаемые задачи: Исполнение обязательств по договору ТП. Обоснование для включения: договор ТП №56-02312Ц/17 от 07.08.2017.</v>
          </cell>
        </row>
        <row r="188">
          <cell r="C188" t="str">
            <v>I_000-51-1-03.13-0006</v>
          </cell>
          <cell r="ALH188" t="str">
            <v xml:space="preserve"> Решаемые задачи: Исполнение обязательств по договору ТП. Обоснование для включения: договор ТП №56-01502В/17 от 16.06.2017.</v>
          </cell>
        </row>
        <row r="189">
          <cell r="C189" t="str">
            <v>I_009-54-1-05.40-0141</v>
          </cell>
          <cell r="ALH189" t="str">
            <v xml:space="preserve"> Решаемые задачи: Исполнение обязательств по договору ТП. Обоснование для включения: договор ТП №56-00177Ц/17 от 27.02.2017.</v>
          </cell>
        </row>
        <row r="190">
          <cell r="C190" t="str">
            <v>I_002-54-1-05.40-0140</v>
          </cell>
          <cell r="ALH190" t="str">
            <v xml:space="preserve"> Решаемые задачи: Исполнение обязательств по договору ТП. Обоснование для включения: договор ТП №56-04303Ц/17 от 29.11.2017.</v>
          </cell>
        </row>
        <row r="191">
          <cell r="C191" t="str">
            <v>I_000-55-1-05.40-0738</v>
          </cell>
          <cell r="ALH191" t="str">
            <v xml:space="preserve"> Решаемые задачи: Исполнение обязательств по договору ТП. Обоснование для включения: договор ТП №56-02146Ю/17 от 08.08.2017.</v>
          </cell>
        </row>
        <row r="192">
          <cell r="C192" t="str">
            <v>I_009-55-1-05.40-0741</v>
          </cell>
          <cell r="ALH192" t="str">
            <v xml:space="preserve"> Решаемые задачи: Исполнение обязательств по договору ТП. Обоснование для включения: договор ТП №56-02057Ю/17 от 12.09.2017.</v>
          </cell>
        </row>
        <row r="193">
          <cell r="C193" t="str">
            <v>J_009-55-1-01.32-1880</v>
          </cell>
          <cell r="ALH193" t="str">
            <v xml:space="preserve"> Решаемые задачи: Исполнение обязательств по договору ТП. Обоснование для включения: договор ТП №56-04812Ю/17 от 10.01.2018.</v>
          </cell>
        </row>
        <row r="194">
          <cell r="C194" t="str">
            <v>J_009-55-1-03.31-1916</v>
          </cell>
          <cell r="ALH194" t="str">
            <v xml:space="preserve"> Решаемые задачи: Исполнение обязательств по договору ТП. Обоснование для включения: договор ТП №56-02201Ю/18 от 07.08.2018.</v>
          </cell>
        </row>
        <row r="195">
          <cell r="C195" t="str">
            <v>J_009-52-1-03.13-0226</v>
          </cell>
          <cell r="ALH195" t="str">
            <v xml:space="preserve"> Решаемые задачи: Исполнение обязательств по договору ТП. Обоснование для включения: договор ТП №56-02489П/18 от 06.11.2018.</v>
          </cell>
        </row>
        <row r="196">
          <cell r="C196" t="str">
            <v>J_009-52-1-03.32-0029</v>
          </cell>
          <cell r="ALH196" t="str">
            <v xml:space="preserve"> Решаемые задачи: Исполнение обязательств по договору ТП. Обоснование для включения: договор ТП №56-03655П/18 от 29.11.2018.</v>
          </cell>
        </row>
        <row r="197">
          <cell r="C197" t="str">
            <v>J_009-51-1-03.32-0233</v>
          </cell>
          <cell r="ALH197" t="str">
            <v xml:space="preserve"> Решаемые задачи: Исполнение обязательств по договору ТП. Обоснование для включения: договор ТП №56-04790В/17 от 09.04.2018.</v>
          </cell>
        </row>
        <row r="198">
          <cell r="C198" t="str">
            <v>J_009-52-1-03.31-1051</v>
          </cell>
          <cell r="ALH198" t="str">
            <v xml:space="preserve"> Решаемые задачи: Исполнение обязательств по договору ТП. Обоснование для включения: договор ТП №56-01883П/18 от 03.07.2018.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199">
          <cell r="C199" t="str">
            <v>J_009-54-1-03.31-1004</v>
          </cell>
          <cell r="ALH199" t="str">
            <v xml:space="preserve"> Решаемые задачи: Исполнение обязательств по договору ТП. Обоснование для включения: договор ТП №56-00120Ц/18 от 01.03.2018.</v>
          </cell>
        </row>
        <row r="200">
          <cell r="C200" t="str">
            <v>J_009-55-1-03.31-1905</v>
          </cell>
          <cell r="ALH200" t="str">
            <v xml:space="preserve"> Решаемые задачи: Исполнение обязательств по договору ТП. Обоснование для включения: договор ТП №56-00882Ю/18 от 11.05.2018.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01">
          <cell r="C201" t="str">
            <v>J_009-52-1-03.31-1045</v>
          </cell>
          <cell r="ALH201" t="str">
            <v xml:space="preserve"> Решаемые задачи: Исполнение обязательств по договору ТП. Обоснование для включения: договор ТП №56-00291П/18 от 19.03.2018.</v>
          </cell>
        </row>
        <row r="202">
          <cell r="C202" t="str">
            <v>J_000-54-1-05.40-0139</v>
          </cell>
          <cell r="ALH202" t="str">
            <v xml:space="preserve"> Решаемые задачи: Исполнение обязательств по договору ТП. Обоснование для включения: договор ТП №56-03869Ц/17 от 14.11.2017.</v>
          </cell>
        </row>
        <row r="203">
          <cell r="C203" t="str">
            <v>J_009-55-1-03.31-1939</v>
          </cell>
          <cell r="ALH203" t="str">
            <v xml:space="preserve"> Решаемые задачи: Исполнение обязательств по договору ТП. Обоснование для включения: договор ТП №56-03900Ю/18 от 19.12.2018.</v>
          </cell>
        </row>
        <row r="207">
          <cell r="C207" t="str">
            <v>Г</v>
          </cell>
          <cell r="ALH207">
            <v>0</v>
          </cell>
        </row>
        <row r="208">
          <cell r="C208" t="str">
            <v>Г</v>
          </cell>
          <cell r="ALH208">
            <v>0</v>
          </cell>
        </row>
        <row r="209">
          <cell r="C209" t="str">
            <v>Г</v>
          </cell>
          <cell r="ALH209">
            <v>0</v>
          </cell>
        </row>
        <row r="210">
          <cell r="C210" t="str">
            <v>F_000-55-1-03.21-0218</v>
          </cell>
          <cell r="ALH2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увеличение пропускной способности ПС.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от 22.08.2014 №51-010-12-1/438.</v>
          </cell>
        </row>
        <row r="211">
          <cell r="C211" t="str">
            <v>F_000-54-1-03.32-0176</v>
          </cell>
          <cell r="ALH211" t="str">
            <v xml:space="preserve"> Решаемые задачи: Обновление оборудования; обеспечение безопасности обслуживающего персонала. Обоснование для включения: Акт обследования технического состояния от 12.05.2014 б/н.</v>
          </cell>
        </row>
        <row r="212">
          <cell r="C212" t="str">
            <v>G_000-53-1-03.31-1001</v>
          </cell>
          <cell r="ALH212" t="str">
            <v xml:space="preserve"> Решаемые задачи: Обеспечение резерва трансформаторной мощности на КТП №745 необходимого для присоединения новых участков к ВЛ-0,4 кВ, запитанных от данной КТП. Обоснование для включения: Протокол об испытании силового трансформатора №334 от 04.12.2015.</v>
          </cell>
        </row>
        <row r="213">
          <cell r="C213" t="str">
            <v>I_000-54-1-03.31-0988</v>
          </cell>
          <cell r="ALH213" t="str">
            <v xml:space="preserve"> Решаемые задачи: Обновление оборудования. Обоснование для включения: Акт обследования технического состояния от 02.12.2015 б/н.</v>
          </cell>
        </row>
        <row r="214">
          <cell r="C214" t="str">
            <v>F_000-54-1-03.31-0983</v>
          </cell>
          <cell r="ALH214" t="str">
            <v xml:space="preserve"> Решаемые задачи: Обновление оборудования; снижение  потерь электроэнергии. Обоснование для включения: Акт обследования технического состояния от 14.08.2008 б/н.</v>
          </cell>
        </row>
        <row r="215">
          <cell r="C215" t="str">
            <v>I_000-55-1-03.13-1638</v>
          </cell>
          <cell r="ALH2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обеспечение безопасности персонала при обслуживании оборудования; снижение затрат на аварийные восстановление.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22.09.2016 б/н.</v>
          </cell>
        </row>
        <row r="216">
          <cell r="C216" t="str">
            <v>F_000-53-1-03.31-0103</v>
          </cell>
          <cell r="ALH216" t="str">
            <v xml:space="preserve"> Решаемые задачи: Обновление оборудования; увеличение пропускной способности ТП. Обоснование для включения: Анализ и замер нагрузок на отходящих ЛЭП от 18.02.2013 б/н; Объект введен в эксплуатацию в 2015 году, до реализации инвестиционного проекта нагрузка по результатам котнрольных замеров от 02.12.2015 составляла 0,74 МВт.</v>
          </cell>
        </row>
        <row r="217">
          <cell r="C217" t="str">
            <v>I_000-52-1-03.11-0014</v>
          </cell>
          <cell r="ALH217" t="str">
            <v xml:space="preserve"> Решаемые задачи: Обеспечение безопасности эксплуатации электроустановок.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16.11.2015 б/н.</v>
          </cell>
        </row>
        <row r="218">
          <cell r="C218" t="str">
            <v>J_000-55-1-03.13-1663</v>
          </cell>
          <cell r="ALH218" t="str">
            <v xml:space="preserve"> Решаемые задачи: Создание кольцевой схемы распределительной сети 110 кВ для электроснабжения г. Сыктывкара; увеличение отпуска электрической энергии; снижение потерь электроэнергии.. Обоснование для включения: Протокол заседания Технического совета филиала ПАО «МРСК Северо-Запада» «Комиэнерго» от 05.10.2018 №279(02)пр.</v>
          </cell>
        </row>
        <row r="255">
          <cell r="C255" t="str">
            <v>Г</v>
          </cell>
          <cell r="ALH255">
            <v>0</v>
          </cell>
        </row>
        <row r="256">
          <cell r="C256" t="str">
            <v>I_000-55-1-03.13-1632</v>
          </cell>
          <cell r="ALH25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05.09.2016 б/н.</v>
          </cell>
        </row>
        <row r="257">
          <cell r="C257" t="str">
            <v>I_000-55-1-04.60-0002</v>
          </cell>
          <cell r="ALH257"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18.02.2015 б/н.</v>
          </cell>
        </row>
        <row r="258">
          <cell r="C258" t="str">
            <v>I_000-55-1-03.13-1637</v>
          </cell>
          <cell r="ALH25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22.08.2016 б/н.</v>
          </cell>
        </row>
        <row r="260">
          <cell r="C260" t="str">
            <v>F_000-55-1-03.13-0014</v>
          </cell>
          <cell r="ALH2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потерь электроэнергии.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
Акт технического освидетельствования от 07.06.2015 №06/2015.</v>
          </cell>
        </row>
        <row r="261">
          <cell r="C261" t="str">
            <v>F_000-55-1-03.13-0015</v>
          </cell>
          <cell r="ALH261" t="str">
            <v xml:space="preserve"> Решаемые задачи: Обновление оборудования; снижение технических потерь; снижение аварийных отключений.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
Акт технического освидетельствования 08.08.2014 №51-010-12-1/435.</v>
          </cell>
        </row>
        <row r="262">
          <cell r="C262" t="str">
            <v>G_000-54-1-03.13-0659</v>
          </cell>
          <cell r="ALH262" t="str">
            <v xml:space="preserve"> Решаемые задачи: Повышение надежности энергоснабжения потребителей Троицко-Печорского района РК; снижение затрат на ремонты.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06.09.2015 б/н.</v>
          </cell>
        </row>
        <row r="263">
          <cell r="C263" t="str">
            <v>G_000-55-1-03.13-1627</v>
          </cell>
          <cell r="ALH263" t="str">
            <v xml:space="preserve"> Решаемые задачи: Обновление оборудования; снижение затрат на ремонты и эксплуатацию.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12.08.2014 №51-010-12-1/429.</v>
          </cell>
        </row>
        <row r="264">
          <cell r="C264" t="str">
            <v>G_000-52-1-03.11-0013</v>
          </cell>
          <cell r="ALH264"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осмотра от 05.08.2016 б/н.</v>
          </cell>
        </row>
        <row r="265">
          <cell r="C265" t="str">
            <v>I_000-55-1-03.13-1636</v>
          </cell>
          <cell r="ALH265"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06.09.2016 б/н.</v>
          </cell>
        </row>
        <row r="267">
          <cell r="C267" t="str">
            <v>F_000-52-1-03.13-0007</v>
          </cell>
          <cell r="ALH26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обеспечение долговечности использования оборудования ПС.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15.08.2015.</v>
          </cell>
        </row>
        <row r="268">
          <cell r="C268" t="str">
            <v>F_000-52-1-03.13-0210</v>
          </cell>
          <cell r="ALH268" t="str">
            <v xml:space="preserve"> Решаемые задачи: Повышение устойчивости функционирования устройств РЗА.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08.09.2009 б/н; Объект введен в эксплуатацию в 2016 году, до реализации инвестиционного проекта нагрузка по результатам котнрольных замеров от 21.12.2011 составляла 13,3 МВт.</v>
          </cell>
        </row>
        <row r="269">
          <cell r="C269" t="str">
            <v>G_000-51-1-04.60-0003</v>
          </cell>
          <cell r="ALH269"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Протокол заседания Технического совета филиала ПАО «МРСК Северо-Запада» «Комиэнерго» от 03.03.2017 №29(03).</v>
          </cell>
        </row>
        <row r="270">
          <cell r="C270" t="str">
            <v>G_000-51-1-04.60-0004</v>
          </cell>
          <cell r="ALH270"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Технического совета филиала ПАО «МРСК Северо-Запада» «Комиэнерго» от 03.03.2017 №29(03).</v>
          </cell>
        </row>
        <row r="271">
          <cell r="C271" t="str">
            <v>G_000-51-1-04.60-0005</v>
          </cell>
          <cell r="ALH271"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Технического совета филиала ПАО «МРСК Северо-Запада» «Комиэнерго» от 03.03.2017 №29(03).</v>
          </cell>
        </row>
        <row r="272">
          <cell r="C272" t="str">
            <v>G_000-51-1-04.60-0008</v>
          </cell>
          <cell r="ALH27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обследования технического состояния от 16.11.2015 б/н.</v>
          </cell>
        </row>
        <row r="273">
          <cell r="C273" t="str">
            <v>G_000-51-1-04.60-0007</v>
          </cell>
          <cell r="ALH27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16.11.2015 б/н.</v>
          </cell>
        </row>
        <row r="274">
          <cell r="C274" t="str">
            <v>G_000-51-1-04.60-0006</v>
          </cell>
          <cell r="ALH27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17.11.2015 б/н.</v>
          </cell>
        </row>
        <row r="275">
          <cell r="C275" t="str">
            <v>F_000-51-1-04.60-0001</v>
          </cell>
          <cell r="ALH275"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16.11.2015 б/н; Объект введен в эксплуатацию в 2016 году, до реализации инвестиционного проекта нагрузка по результатам котнрольных замеров от 16.12.2015 составляла 
19,23 МВт.</v>
          </cell>
        </row>
        <row r="276">
          <cell r="C276" t="str">
            <v>I_000-53-1-03.31-1015</v>
          </cell>
          <cell r="ALH276"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16.12.2016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77">
          <cell r="C277" t="str">
            <v>I_000-53-1-03.31-1014</v>
          </cell>
          <cell r="ALH27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ТП Акт технического освидетельствования от 16.12.2016 б/н.</v>
          </cell>
        </row>
        <row r="278">
          <cell r="C278" t="str">
            <v>I_000-53-1-03.31-1016</v>
          </cell>
          <cell r="ALH278"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16.12.2016 б/н.</v>
          </cell>
        </row>
        <row r="279">
          <cell r="C279" t="str">
            <v>I_000-55-1-03.13-1630</v>
          </cell>
          <cell r="ALH27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18.10.2016 б/н.</v>
          </cell>
        </row>
        <row r="280">
          <cell r="C280" t="str">
            <v>I_000-55-1-03.13-1635</v>
          </cell>
          <cell r="ALH28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12.10.2016 б/н.</v>
          </cell>
        </row>
        <row r="281">
          <cell r="C281" t="str">
            <v>I_000-54-1-03.21-0669</v>
          </cell>
          <cell r="ALH2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21.02.2017 б/н.</v>
          </cell>
        </row>
        <row r="282">
          <cell r="C282" t="str">
            <v>I_000-54-1-03.21-0670</v>
          </cell>
          <cell r="ALH28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21.02.2017 б/н.</v>
          </cell>
        </row>
        <row r="283">
          <cell r="C283" t="str">
            <v>I_000-55-1-03.13-1634</v>
          </cell>
          <cell r="ALH28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выработавшего нормативный срок, снижение затрат на ремонт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04.10.2016 б/н.</v>
          </cell>
        </row>
        <row r="284">
          <cell r="C284" t="str">
            <v>I_000-55-1-03.13-1633</v>
          </cell>
          <cell r="ALH28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выработавшего нормативный срок, снижение затрат на ремонт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05.10.2016 б/н.</v>
          </cell>
        </row>
        <row r="285">
          <cell r="C285" t="str">
            <v>F_000-55-1-03.13-0016</v>
          </cell>
          <cell r="ALH285" t="str">
            <v xml:space="preserve"> Решаемые задачи: Обеспечение защиты оборудования ПС от коротких замыканий на отходящих ЛЭП.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совещания представителей филиала ОАО «ФСК ЕЭС» - Северное ПМЭС, филиала ОАО «СО ЕЭС» Коми РДУ, ОАО "Монди СЛПК", филиала ОАО «МРСК Северо-Запада» «Комиэнерго», министерства архитектуры, строительства и коммунального хозяйства Республики Коми от 12.12.2013 б/н п.8; Объект введен в эксплуатацию в 2015 году, до реализации инвестиционного проекта нагрузка по результатам контрольных замеров от 17.12.2014 составляла 5,58 МВт.</v>
          </cell>
        </row>
        <row r="286">
          <cell r="C286" t="str">
            <v>I_000-52-1-03.21-0958</v>
          </cell>
          <cell r="ALH286"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Положения ОАО «Россетей» о единой технической политике в электросетевом комплексе утвержд. Советом Директоров ОАО "Россети"протокол №138 от 23.10.2013-в сетях напряжением 6-35 кВ следует применять вакуумные выключатели внутренней установки и раздел 2.6 о запрете применения маслянный выключателей;
Акт технического освидетельствования от 19.09.2016 б/н.</v>
          </cell>
        </row>
        <row r="287">
          <cell r="C287" t="str">
            <v>I_005-52-1-03.13-0214</v>
          </cell>
          <cell r="ALH287"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02.06.2017 б/н.</v>
          </cell>
        </row>
        <row r="288">
          <cell r="C288" t="str">
            <v>I_005-55-1-03.13-1640</v>
          </cell>
          <cell r="ALH28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08.08.2014 №51-010-12-1/435.</v>
          </cell>
        </row>
        <row r="289">
          <cell r="C289" t="str">
            <v>I_000-52-1-03.31-1035</v>
          </cell>
          <cell r="ALH289"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30.05.2017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90">
          <cell r="C290" t="str">
            <v>I_000-55-1-04.60-0007</v>
          </cell>
          <cell r="ALH290"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релейной защиты и автоматики ВЛ-110 кВ № 178 б/н от 08.02.2016 г.; акт обследования технического состояния релейной защиты и автоматики ВЛ-110 кВ № 179 от 08.02.2016 б/н.</v>
          </cell>
        </row>
        <row r="291">
          <cell r="C291" t="str">
            <v>I_000-55-1-06.40-0001</v>
          </cell>
          <cell r="ALH291" t="str">
            <v xml:space="preserve"> Решаемые задачи: Обновление оборудования. Выполнение п. 5.5.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21.11.2016 №11/2016.</v>
          </cell>
        </row>
        <row r="292">
          <cell r="C292" t="str">
            <v>I_000-55-1-03.13-1646</v>
          </cell>
          <cell r="ALH292" t="str">
            <v xml:space="preserve"> Решаемые задачи: Обновление оборудования. Обоснование для включения: Акт технического освидетельствования от 02.07.2015 №51-010-12-1/509.</v>
          </cell>
        </row>
        <row r="293">
          <cell r="C293" t="str">
            <v>I_000-55-1-03.13-1645</v>
          </cell>
          <cell r="ALH293" t="str">
            <v xml:space="preserve"> Решаемые задачи: Обновление оборудования, исключение риска отключения оборудования из-за неудовлетворительного состояния. Обоснование для включения: Акт обследования технического состояния от 19.12.2017 б/н.</v>
          </cell>
        </row>
        <row r="294">
          <cell r="C294" t="str">
            <v>I_005-54-1-03.13-0661</v>
          </cell>
          <cell r="ALH294" t="str">
            <v xml:space="preserve"> Решаемые задачи: Обновление оборудования. Обоснование для включения: Протокол заседания НТС ПО ЦЭС от 11.12.2017 б/н.</v>
          </cell>
        </row>
        <row r="295">
          <cell r="C295" t="str">
            <v>I_005-55-1-03.13-1642</v>
          </cell>
          <cell r="ALH295" t="str">
            <v xml:space="preserve"> Решаемые задачи: Обновление оборудования выработовшего норамтивный срок, снижение затрат на ремонт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17.10.2016 б/н.</v>
          </cell>
        </row>
        <row r="296">
          <cell r="C296" t="str">
            <v>I_005-55-1-03.13-1643</v>
          </cell>
          <cell r="ALH29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14.07.2017 №СП-07/17-1.</v>
          </cell>
        </row>
        <row r="297">
          <cell r="C297" t="str">
            <v>I_000-55-1-03.13-1647</v>
          </cell>
          <cell r="ALH297" t="str">
            <v xml:space="preserve"> Решаемые задачи: Обновление оборудования. Обоснование для включения: Акт технического освидетельствования от 02.07.2015 №51-010-12-1/435.</v>
          </cell>
        </row>
        <row r="298">
          <cell r="C298" t="str">
            <v>I_000-52-1-03.21-0963</v>
          </cell>
          <cell r="ALH29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12.11.2017 б/н.</v>
          </cell>
        </row>
        <row r="299">
          <cell r="C299" t="str">
            <v>I_000-52-1-03.21-0962</v>
          </cell>
          <cell r="ALH299" t="str">
            <v xml:space="preserve"> Решаемые задачи: Обновление оборудования. Обоснование для включения: Акт технического освидетельствования от 11.10.2017 б/н.</v>
          </cell>
        </row>
        <row r="300">
          <cell r="C300" t="str">
            <v>I_005-55-1-03.13-1644</v>
          </cell>
          <cell r="ALH300"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12.10.2016 б/н.</v>
          </cell>
        </row>
        <row r="301">
          <cell r="C301" t="str">
            <v>I_005-51-1-03.21-0955</v>
          </cell>
          <cell r="ALH301" t="str">
            <v xml:space="preserve"> Решаемые задачи: Обновление оборудования выработавшего нормативный срок, снижение затрат на ремонт оборудования. Обоснование для включения: Акт технического освидетельствования от 15.12.2017 б/н.</v>
          </cell>
        </row>
        <row r="302">
          <cell r="C302" t="str">
            <v>I_005-51-1-03.21-0957</v>
          </cell>
          <cell r="ALH302" t="str">
            <v xml:space="preserve"> Решаемые задачи: Обновление оборудования выработавшего нормативный срок, снижение затрат на ремонт оборудования. Обоснование для включения: Акт технического освидетельствования от 15.12.2017 б/н.</v>
          </cell>
        </row>
        <row r="303">
          <cell r="C303" t="str">
            <v>I_000-52-1-03.31-1041</v>
          </cell>
          <cell r="ALH303"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30.05.2017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04">
          <cell r="C304" t="str">
            <v>I_000-55-1-03.31-1888</v>
          </cell>
          <cell r="ALH304"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17.03.2017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05">
          <cell r="C305" t="str">
            <v>I_000-55-1-03.31-1889</v>
          </cell>
          <cell r="ALH305"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21.03.2017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06">
          <cell r="C306" t="str">
            <v>I_000-55-1-03.13-1654</v>
          </cell>
          <cell r="ALH306"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08.12.2017 б/н.</v>
          </cell>
        </row>
        <row r="307">
          <cell r="C307" t="str">
            <v>I_000-55-1-03.13-1653</v>
          </cell>
          <cell r="ALH307" t="str">
            <v xml:space="preserve"> Решаемые задачи: Обновление оборудования. Обоснование для включения: Акт обследования технического состояния от 19.12.2017 б/н.</v>
          </cell>
        </row>
        <row r="308">
          <cell r="C308" t="str">
            <v>I_000-55-1-03.13-1651</v>
          </cell>
          <cell r="ALH30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08.12.2017 б/н.</v>
          </cell>
        </row>
        <row r="309">
          <cell r="C309" t="str">
            <v>I_000-55-1-03.13-1652</v>
          </cell>
          <cell r="ALH309"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18.12.2017 б/н.</v>
          </cell>
        </row>
        <row r="310">
          <cell r="C310" t="str">
            <v>I_000-54-1-03.13-0662</v>
          </cell>
          <cell r="ALH310" t="str">
            <v xml:space="preserve"> Решаемые задачи: Обновление оборудования. Обоснование для включения: Протокол заседания научно-технического совета производственного отделения «Центральные электрические сети» от 28.12.2017 б/н.</v>
          </cell>
        </row>
        <row r="311">
          <cell r="C311" t="str">
            <v>I_000-54-1-03.13-0663</v>
          </cell>
          <cell r="ALH311" t="str">
            <v xml:space="preserve"> Решаемые задачи: Обновление оборудования. Обоснование для включения: Протокол заседания научно-технического совета производственного отделения «Центральные электрические сети» от 28.12.2017 б/н.</v>
          </cell>
        </row>
        <row r="312">
          <cell r="C312" t="str">
            <v>I_000-54-1-03.13-0664</v>
          </cell>
          <cell r="ALH312"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научно-технического совета производственного отделения «Центральные электрические сети» от 10.01.2018 б/н.</v>
          </cell>
        </row>
        <row r="313">
          <cell r="C313" t="str">
            <v>I_000-52-1-03.13-0219</v>
          </cell>
          <cell r="ALH313" t="str">
            <v xml:space="preserve"> Решаемые задачи: Обновление оборудования. Обоснование для включения: Акт технического освидетельствования от 25.12.2017 б/н.</v>
          </cell>
        </row>
        <row r="314">
          <cell r="C314" t="str">
            <v>I_000-52-1-03.13-0220</v>
          </cell>
          <cell r="ALH314" t="str">
            <v xml:space="preserve"> Решаемые задачи: Обновление оборудования. Обоснование для включения: Акт технического освидетельствования от 20.12.2017 б/н.</v>
          </cell>
        </row>
        <row r="315">
          <cell r="C315" t="str">
            <v>I_005-52-1-03.13-0216</v>
          </cell>
          <cell r="ALH315"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20.11.2017 б/н.</v>
          </cell>
        </row>
        <row r="316">
          <cell r="C316" t="str">
            <v>I_005-52-1-03.13-0217</v>
          </cell>
          <cell r="ALH316"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14.12.2017 б/н.</v>
          </cell>
        </row>
        <row r="317">
          <cell r="C317" t="str">
            <v>I_005-52-1-03.13-0218</v>
          </cell>
          <cell r="ALH317"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06.12.2017 б/н.</v>
          </cell>
        </row>
        <row r="318">
          <cell r="C318" t="str">
            <v>I_005-54-1-03.13-0665</v>
          </cell>
          <cell r="ALH31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НТС ПО ЦЭС от 12.12.2017 б/н.</v>
          </cell>
        </row>
        <row r="319">
          <cell r="C319" t="str">
            <v>I_000-52-1-03.21-0965</v>
          </cell>
          <cell r="ALH319" t="str">
            <v xml:space="preserve"> Решаемые задачи: Обновление оборудования. Обоснование для включения: Акт технического освидетельствования от 14.11.2017 б/н.</v>
          </cell>
        </row>
        <row r="320">
          <cell r="C320" t="str">
            <v>I_000-52-1-03.21-0966</v>
          </cell>
          <cell r="ALH320" t="str">
            <v xml:space="preserve"> Решаемые задачи: Обновление оборудования. Обоснование для включения: Акт технического освидетельствования от 15.11.2017 б/н.</v>
          </cell>
        </row>
        <row r="321">
          <cell r="C321" t="str">
            <v>I_000-52-1-03.21-0967</v>
          </cell>
          <cell r="ALH321" t="str">
            <v xml:space="preserve"> Решаемые задачи: Обновление оборудования. Обоснование для включения: Акт технического освидетельствования от 16.11.2017 б/н.</v>
          </cell>
        </row>
        <row r="322">
          <cell r="C322" t="str">
            <v>I_000-52-1-03.21-0968</v>
          </cell>
          <cell r="ALH322" t="str">
            <v xml:space="preserve"> Решаемые задачи: Обновление оборудования. Обоснование для включения: Акт технического освидетельствования от 30.10.2017 б/н.</v>
          </cell>
        </row>
        <row r="323">
          <cell r="C323" t="str">
            <v>I_000-52-1-03.21-0969</v>
          </cell>
          <cell r="ALH323" t="str">
            <v xml:space="preserve"> Решаемые задачи: Обновление оборудования. Обоснование для включения: Акт технического освидетельствования от 02.11.2017 б/н.</v>
          </cell>
        </row>
        <row r="324">
          <cell r="C324" t="str">
            <v>I_000-52-1-03.21-0970</v>
          </cell>
          <cell r="ALH324" t="str">
            <v xml:space="preserve"> Решаемые задачи: Обновление оборудования. Обоснование для включения: Акт технического освидетельствования от 01.11.2017 б/н.</v>
          </cell>
        </row>
        <row r="325">
          <cell r="C325" t="str">
            <v>I_000-52-1-03.21-0971</v>
          </cell>
          <cell r="ALH325" t="str">
            <v xml:space="preserve"> Решаемые задачи: Обновление оборудования. Обоснование для включения: Акт технического освидетельствования от 31.10.2017 б/н.</v>
          </cell>
        </row>
        <row r="326">
          <cell r="C326" t="str">
            <v>F_000-54-1-03.13-0010</v>
          </cell>
          <cell r="ALH326" t="str">
            <v xml:space="preserve"> Решаемые задачи: Обновление оборудования. Выполнение п. 5.11.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Протокол НТС производственного отделения  «ЦЭС» филиала ПАО «МРСК Северо-Запада» «Комиэнерго» от 03.02.2015 №03(01)пр. Технический отчет ООО «Болид».</v>
          </cell>
        </row>
        <row r="328">
          <cell r="C328" t="str">
            <v>I_006-51-1-04.60-0010</v>
          </cell>
          <cell r="ALH3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15.12.2017б/н.</v>
          </cell>
        </row>
        <row r="329">
          <cell r="C329" t="str">
            <v>I_006-55-1-04.60-0009</v>
          </cell>
          <cell r="ALH32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14.02.2018 б/н.</v>
          </cell>
        </row>
        <row r="330">
          <cell r="C330" t="str">
            <v>I_006-55-1-04.60-0010</v>
          </cell>
          <cell r="ALH330"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12.02.2018 б/н.</v>
          </cell>
        </row>
        <row r="331">
          <cell r="C331" t="str">
            <v>I_006-55-1-04.60-0011</v>
          </cell>
          <cell r="ALH33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13.02.2018 б/н.</v>
          </cell>
        </row>
        <row r="332">
          <cell r="C332" t="str">
            <v>I_006-55-1-04.60-0012</v>
          </cell>
          <cell r="ALH332"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15.02.2018 б/н.</v>
          </cell>
        </row>
        <row r="333">
          <cell r="C333" t="str">
            <v>I_006-55-1-04.60-0013</v>
          </cell>
          <cell r="ALH33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16.02.2018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34">
          <cell r="C334" t="str">
            <v>I_006-52-1-04.60-0014</v>
          </cell>
          <cell r="ALH33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row>
        <row r="335">
          <cell r="C335" t="str">
            <v>I_006-52-1-04.60-0015</v>
          </cell>
          <cell r="ALH335"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row>
        <row r="336">
          <cell r="C336" t="str">
            <v>I_006-52-1-04.60-0016</v>
          </cell>
          <cell r="ALH33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row>
        <row r="337">
          <cell r="C337" t="str">
            <v>F_000-55-1-04.60-0001</v>
          </cell>
          <cell r="ALH337"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18.02.2015 б/н; Объект введен в эксплуатацию в 2016 году, до реализации инвестиционного проекта нагрузка по результатам контрольных замеров от 16.12.2015 составляла 6,552 МВт.</v>
          </cell>
        </row>
        <row r="338">
          <cell r="C338" t="str">
            <v>F_000-54-1-04.60-0001</v>
          </cell>
          <cell r="ALH338"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03.02.2014 б/н; Объект введен в эксплуатацию в 2016 году, до реализации инвестиционного проекта нагрузка по результатам контрольных замеров от 16.12.2015 составляла 4,42 МВт.</v>
          </cell>
        </row>
        <row r="339">
          <cell r="C339" t="str">
            <v>F_000-51-1-04.60-0002</v>
          </cell>
          <cell r="ALH339"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16.11.2015 б/н; Объект введен в эксплуатацию в 2016 году, до реализации инвестиционного проекта нагрузка по результатам контрольных замеров от 16.12.2015 составляла 2,77; 4,91 МВт.</v>
          </cell>
        </row>
        <row r="340">
          <cell r="C340" t="str">
            <v>G_000-52-1-03.11-0010</v>
          </cell>
          <cell r="ALH34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безопасности эксплуатации электроустановок.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обследования технического состояния от 16.11.2015 б/н.</v>
          </cell>
        </row>
        <row r="341">
          <cell r="C341" t="str">
            <v>I_000-54-1-03.13-0660</v>
          </cell>
          <cell r="ALH341"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Протокол заседания Технического совета филиала ПАО «МРСК Северо-Запада» «Комиэнерго» от 09.01.2017 №04(01)пр.</v>
          </cell>
        </row>
        <row r="342">
          <cell r="C342" t="str">
            <v>I_000-52-1-03.31-0963</v>
          </cell>
          <cell r="ALH342" t="str">
            <v xml:space="preserve"> Решаемые задачи: Обновление оборудования. Обоснование для включения: Акт технического освидетельствования от 19.08.2016 б/н.</v>
          </cell>
        </row>
        <row r="343">
          <cell r="C343" t="str">
            <v>I_000-52-1-03.31-0964</v>
          </cell>
          <cell r="ALH343" t="str">
            <v xml:space="preserve"> Решаемые задачи: Обновление оборудования. Обоснование для включения: Акт технического освидетельствования от 16.08.2016 б/н.</v>
          </cell>
        </row>
        <row r="344">
          <cell r="C344" t="str">
            <v>I_000-52-1-03.31-0965</v>
          </cell>
          <cell r="ALH344" t="str">
            <v xml:space="preserve"> Решаемые задачи: Обновление оборудования. Обоснование для включения: Акт технического освидетельствования от 10.08.2016 б/н.</v>
          </cell>
        </row>
        <row r="345">
          <cell r="C345" t="str">
            <v>I_000-52-1-03.31-0967</v>
          </cell>
          <cell r="ALH345" t="str">
            <v xml:space="preserve"> Решаемые задачи: Обновление оборудования. Обоснование для включения: Акт технического освидетельствования от 17.08.2016 б/н.</v>
          </cell>
        </row>
        <row r="346">
          <cell r="C346" t="str">
            <v>I_000-52-1-03.31-0970</v>
          </cell>
          <cell r="ALH346" t="str">
            <v xml:space="preserve"> Решаемые задачи: Обновление оборудования. Обоснование для включения: Акт технического освидетельствования от 10.07.2016 б/н.</v>
          </cell>
        </row>
        <row r="347">
          <cell r="C347" t="str">
            <v>I_000-52-1-03.31-0971</v>
          </cell>
          <cell r="ALH347" t="str">
            <v xml:space="preserve"> Решаемые задачи: Обновление оборудования. Обоснование для включения: Акт технического освидетельствования от 17.08.2016 б/н.</v>
          </cell>
        </row>
        <row r="348">
          <cell r="C348" t="str">
            <v>I_000-52-1-03.31-0973</v>
          </cell>
          <cell r="ALH348" t="str">
            <v xml:space="preserve"> Решаемые задачи: Обновление оборудования. Обоснование для включения: Акт технического освидетельствования от 10.07.2016 б/н.</v>
          </cell>
        </row>
        <row r="349">
          <cell r="C349" t="str">
            <v>I_000-52-1-03.31-0974</v>
          </cell>
          <cell r="ALH349" t="str">
            <v xml:space="preserve"> Решаемые задачи: Обновление оборудования. Обоснование для включения: Акт технического освидетельствования от 19.07.2016 б/н.</v>
          </cell>
        </row>
        <row r="350">
          <cell r="C350" t="str">
            <v>I_000-52-1-03.31-0975</v>
          </cell>
          <cell r="ALH350" t="str">
            <v xml:space="preserve"> Решаемые задачи: Обновление оборудования. Обоснование для включения: Акт технического освидетельствования от 19.07.2016 б/н.</v>
          </cell>
        </row>
        <row r="351">
          <cell r="C351" t="str">
            <v>I_000-52-1-03.31-0976</v>
          </cell>
          <cell r="ALH351" t="str">
            <v xml:space="preserve"> Решаемые задачи: Обновление оборудования. Обоснование для включения: Акт технического освидетельствования от 10.08.2016 б/н.</v>
          </cell>
        </row>
        <row r="352">
          <cell r="C352" t="str">
            <v>I_000-52-1-03.31-0977</v>
          </cell>
          <cell r="ALH352" t="str">
            <v xml:space="preserve"> Решаемые задачи: Обновление оборудования. Обоснование для включения: Акт технического освидетельствования от 10.06.2016 б/н.</v>
          </cell>
        </row>
        <row r="353">
          <cell r="C353" t="str">
            <v>I_000-52-1-03.31-0978</v>
          </cell>
          <cell r="ALH353" t="str">
            <v xml:space="preserve"> Решаемые задачи: Обновление оборудования. Обоснование для включения: Акт технического освидетельствования от 11.06.2016 б/н.</v>
          </cell>
        </row>
        <row r="354">
          <cell r="C354" t="str">
            <v>I_000-52-1-03.31-0979</v>
          </cell>
          <cell r="ALH354" t="str">
            <v xml:space="preserve"> Решаемые задачи: Обновление оборудования. Обоснование для включения: Акт технического освидетельствования от 11.06.2016 б/н.</v>
          </cell>
        </row>
        <row r="355">
          <cell r="C355" t="str">
            <v>I_000-52-1-03.31-0980</v>
          </cell>
          <cell r="ALH355" t="str">
            <v xml:space="preserve"> Решаемые задачи: Обновление оборудования. Обоснование для включения: Акт технического освидетельствования от 25.08.2016 б/н.</v>
          </cell>
        </row>
        <row r="356">
          <cell r="C356" t="str">
            <v>F_000-55-1-03.13-1151</v>
          </cell>
          <cell r="ALH356" t="str">
            <v xml:space="preserve"> Решаемые задачи: Обновление оборудования; снижение аварийных отключений.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обследования технического состояния от 16.04.2009.</v>
          </cell>
        </row>
        <row r="357">
          <cell r="C357" t="str">
            <v>F_000-51-1-03.21-0645</v>
          </cell>
          <cell r="ALH357" t="str">
            <v xml:space="preserve"> Решаемые задачи: Обновление оборудования; снижение  потерь электроэнергии.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14.01.2010 б/н.</v>
          </cell>
        </row>
        <row r="360">
          <cell r="C360" t="str">
            <v>I_000-52-1-03.31-0985</v>
          </cell>
          <cell r="ALH360"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05.05.2016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61">
          <cell r="C361" t="str">
            <v>F_000-55-1-03.13-0018</v>
          </cell>
          <cell r="ALH361" t="str">
            <v xml:space="preserve"> Решаемые задачи: Обновление оборудования; снижение затрат на ремонты. Обоснование для включения: Акт технического освидетельствования от 10.11.2015 №11/2015; Объект введен в эксплуатацию в 2016 году, до реализации инвестиционного проекта нагрузка по результатам контрольных замеров от 16.12.2015 составляла 7,04 МВт.</v>
          </cell>
        </row>
        <row r="362">
          <cell r="C362" t="str">
            <v>F_000-51-1-03.21-0947</v>
          </cell>
          <cell r="ALH362"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13.08.2008 б/н.</v>
          </cell>
        </row>
        <row r="363">
          <cell r="C363" t="str">
            <v>I_000-55-1-03.13-1639</v>
          </cell>
          <cell r="ALH363"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20.09.2016 б/н.</v>
          </cell>
        </row>
        <row r="364">
          <cell r="C364" t="str">
            <v>F_000-51-1-03.21-0643</v>
          </cell>
          <cell r="ALH364" t="str">
            <v xml:space="preserve"> Решаемые задачи: Обновление оборудования; снижение потерь электроэнергии. Обоснование для включения: Акт обследования технического состояния от 14.01.2010 б/н; Объект введен в эксплуатацию в 2015 году, до реализации инвестиционного проекта нагрузка по результатам контрольных замеров от 15.06.2011 составляла 2,12 МВт.</v>
          </cell>
        </row>
        <row r="365">
          <cell r="C365" t="str">
            <v>F_000-51-1-03.21-0945</v>
          </cell>
          <cell r="ALH365" t="str">
            <v xml:space="preserve"> Решаемые задачи: Обновление оборудования; обеспечение исправной работы оборудования ПС. Обоснование для включения: Акт обследования технического состояния от 13.08.2006 б/н; Объект введен в эксплуатацию в 2015 году, до реализации инвестиционного проекта нагрузка по результатам контрольных замеров от 15.06.2011 составляла 2,12 МВт.</v>
          </cell>
        </row>
        <row r="366">
          <cell r="C366" t="str">
            <v>I_005-51-1-03.13-0008</v>
          </cell>
          <cell r="ALH366"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21.12.2017 б/н.</v>
          </cell>
        </row>
        <row r="367">
          <cell r="C367" t="str">
            <v>I_005-51-1-03.13-0009</v>
          </cell>
          <cell r="ALH367" t="str">
            <v xml:space="preserve"> Решаемые задачи: Обновление оборудования. Обоснование для включения: Акт технического освидетельствования от 21.12.2017 б/н.</v>
          </cell>
        </row>
        <row r="368">
          <cell r="C368" t="str">
            <v>I_005-51-1-03.13-0007</v>
          </cell>
          <cell r="ALH368"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row>
        <row r="369">
          <cell r="C369" t="str">
            <v>I_005-51-1-03.13-0010</v>
          </cell>
          <cell r="ALH369"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row>
        <row r="370">
          <cell r="C370" t="str">
            <v>I_005-51-1-03.13-0012</v>
          </cell>
          <cell r="ALH370"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row>
        <row r="371">
          <cell r="C371" t="str">
            <v>I_000-55-1-03.31-1881</v>
          </cell>
          <cell r="ALH371"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20.09.2017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72">
          <cell r="C372" t="str">
            <v>I_000-52-1-03.31-1042</v>
          </cell>
          <cell r="ALH372" t="str">
            <v xml:space="preserve"> Решаемые задачи: Обновление оборудования. Обоснование для включения: Акт технического освидетельствования от 22.05.2017 б/н.</v>
          </cell>
        </row>
        <row r="373">
          <cell r="C373" t="str">
            <v>I_000-52-1-04.60-0003</v>
          </cell>
          <cell r="ALH37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11.10.2017 б/н.</v>
          </cell>
        </row>
        <row r="374">
          <cell r="C374" t="str">
            <v>F_000-54-1-03.13-0028</v>
          </cell>
          <cell r="ALH374" t="str">
            <v xml:space="preserve"> Решаемые задачи: Обеспечение надежности электроснабжения потребителей Усть-Цилемского, Ижемского районов; снижение потерь электроэнергии. Обоснование для включения: Погашение кредиторской задолженности по состоянию на 01.01.2017. Служебная записка от заместителя директора по инвестиционной деятельности филиала ПАО "МРСК Северо-Запада" от 07.11.2013 б/н. Служебная записка от заместителя начальника диспетчерской службы филиала ПАО "МРСК Северо-Запада" от 0.03.2013 б/н; Объект введен в эксплуатацию в 2016 году, до реализации инвестиционного проекта нагрузка по результатам контрольных замеров от 16.12.2014 составляла 5,4; 4,8; 8,22; 0,16; 1,28 МВт).</v>
          </cell>
        </row>
        <row r="375">
          <cell r="C375" t="str">
            <v>I_000-52-1-03.31-1033</v>
          </cell>
          <cell r="ALH375" t="str">
            <v xml:space="preserve"> Решаемые задачи: Обновление оборудования. Обоснование для включения: Акт технического освидетельствования от 16.05.2017 б/н.</v>
          </cell>
        </row>
        <row r="378">
          <cell r="C378" t="str">
            <v>J_006-55-1-04.60-0028</v>
          </cell>
          <cell r="ALH378"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защиты от духовых замыканий от 25.07.2018 б/н.</v>
          </cell>
        </row>
        <row r="379">
          <cell r="C379" t="str">
            <v>J_006-54-1-04.60-0006</v>
          </cell>
          <cell r="ALH37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24.05.2018 б/н.</v>
          </cell>
        </row>
        <row r="380">
          <cell r="C380" t="str">
            <v>J_000-52-1-04.60-0031</v>
          </cell>
          <cell r="ALH380"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устройства системы оперативного постоянного тока от 19.01.2019 б/н.</v>
          </cell>
        </row>
        <row r="381">
          <cell r="C381" t="str">
            <v>J_006-55-1-04.60-0031</v>
          </cell>
          <cell r="ALH38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защиты от духовых замыканий от 25.07.2018 б/н.</v>
          </cell>
        </row>
        <row r="456">
          <cell r="C456" t="str">
            <v>Г</v>
          </cell>
          <cell r="ALH456">
            <v>0</v>
          </cell>
        </row>
        <row r="457">
          <cell r="C457" t="str">
            <v>Г</v>
          </cell>
          <cell r="ALH457">
            <v>0</v>
          </cell>
        </row>
        <row r="458">
          <cell r="C458" t="str">
            <v>F_000-54-1-01.12-0663</v>
          </cell>
          <cell r="ALH45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59">
          <cell r="C459" t="str">
            <v>F_000-54-1-01.12-0667</v>
          </cell>
          <cell r="ALH45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60">
          <cell r="C460" t="str">
            <v>F_000-55-1-01.12-0300</v>
          </cell>
          <cell r="ALH4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обеспечение прочности конструкции ВЛ в случае подмывания береговой черты рекой Сысола.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15.09.2014 №010-11/75.</v>
          </cell>
        </row>
        <row r="461">
          <cell r="C461" t="str">
            <v>G_000-54-1-01.12-0671</v>
          </cell>
          <cell r="ALH4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дефектации от 01.09.2015 б/н.</v>
          </cell>
        </row>
        <row r="462">
          <cell r="C462" t="str">
            <v>F_000-51-1-01.21-0001</v>
          </cell>
          <cell r="ALH46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19.08.2014 б/н.</v>
          </cell>
        </row>
        <row r="463">
          <cell r="C463" t="str">
            <v>F_000-54-1-01.21-0512</v>
          </cell>
          <cell r="ALH46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64">
          <cell r="C464" t="str">
            <v>F_000-54-1-01.21-0310</v>
          </cell>
          <cell r="ALH464"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2,663 млн.руб. НЗС в размере 2,663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65">
          <cell r="C465" t="str">
            <v>F_000-54-1-01.32-0187</v>
          </cell>
          <cell r="ALH465" t="str">
            <v xml:space="preserve"> Решаемые задачи: Обновление оборудования;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12.03.2014 б/н.</v>
          </cell>
        </row>
        <row r="466">
          <cell r="C466" t="str">
            <v>F_000-52-1-01.31-0033</v>
          </cell>
          <cell r="ALH46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п. Кожва;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20.03.2014 б/н.</v>
          </cell>
        </row>
        <row r="467">
          <cell r="C467" t="str">
            <v>F_000-55-1-01.32-1214</v>
          </cell>
          <cell r="ALH467" t="str">
            <v xml:space="preserve">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16.07.2014 №385, от 29.07.2015 №319, от 18.11.2015 №383.</v>
          </cell>
        </row>
        <row r="468">
          <cell r="C468" t="str">
            <v>F_000-55-1-01.32-1217</v>
          </cell>
          <cell r="ALH468" t="str">
            <v xml:space="preserve"> Решаемые задачи: Обеспечение надежности электроснабжения потребителей Усть-Вымского района; снижение потерь электроэнергии;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Программа энергосбережения и повышения энергоэффективности ОАО "МРСК Северо-Запада" (утв. протоколом заседания СД ОАО "МРСК Северо-Запада" № 172/14 от 12.01.2015);
Акт расследования ТН от 22.06.2014 №370.</v>
          </cell>
        </row>
        <row r="469">
          <cell r="C469" t="str">
            <v>F_000-55-1-01.32-1218</v>
          </cell>
          <cell r="ALH469" t="str">
            <v xml:space="preserve"> Решаемые задачи: Обеспечение надежности электроснабжения потребителей Сысольского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12.02.2014 б/н.</v>
          </cell>
        </row>
        <row r="470">
          <cell r="C470" t="str">
            <v>F_000-55-1-01.32-1222</v>
          </cell>
          <cell r="ALH47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Сыктывдинского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22.03.2014 б/н.</v>
          </cell>
        </row>
        <row r="471">
          <cell r="C471" t="str">
            <v>F_000-55-1-01.32-1226</v>
          </cell>
          <cell r="ALH471" t="str">
            <v xml:space="preserve">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26.12.2014 №429, от 12.01.2014 №232, от 21.05.2014 №343, от 31.05.2014 №349, от 24.05.2014 №350,  от 02.11.2015 №369, от 30.04.2015 №235, от 10.10.2015 №353.</v>
          </cell>
        </row>
        <row r="472">
          <cell r="C472" t="str">
            <v>F_000-55-1-01.32-1228</v>
          </cell>
          <cell r="ALH472" t="str">
            <v xml:space="preserve"> Решаемые задачи: Обеспечение надежности электроснабжения потребителей Койгородского района; снижение  потерь электроэнергии. Обоснование для включения: Программа замены неизолированного провода на СИП на ВЛ 6-20 кВ 2015-2020 гг. (Распоряжение ОАО МРСК Северо-Запада №8 от 21.01.2015 г.);
Программа энергосбережения и повышения энергоэффективности ОАО "МРСК Северо-Запада" (утв. протоколом заседания СД ОАО "МРСК Северо-Запада" № 172/14 от 12.01.2015);
Акты расследования ТН от 07.01.2014 №208, от 02.05.2014 №318, от 04.05.2015 №250, от 12.11.2015 №375.</v>
          </cell>
        </row>
        <row r="473">
          <cell r="C473" t="str">
            <v>F_000-54-1-01.32-0202</v>
          </cell>
          <cell r="ALH473" t="str">
            <v xml:space="preserve">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03.10.2014 б/н.</v>
          </cell>
        </row>
        <row r="474">
          <cell r="C474" t="str">
            <v>F_000-55-1-01.32-1229</v>
          </cell>
          <cell r="ALH474" t="str">
            <v xml:space="preserve"> Решаемые задачи: Обеспечение надежности электроснабжения потребителей Усть-Куломского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18.12.2010 №379, 26.03.2011 №220, от 12.06.2011 №279, от 19.04.2014 №302; Акт обследования технического состояния от 01.04.2014 б/н.</v>
          </cell>
        </row>
        <row r="475">
          <cell r="C475" t="str">
            <v>F_000-55-1-01.32-1230</v>
          </cell>
          <cell r="ALH47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row>
        <row r="476">
          <cell r="C476" t="str">
            <v>F_000-54-1-01.33-0206</v>
          </cell>
          <cell r="ALH476" t="str">
            <v xml:space="preserve">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01.03.2014 б/н.</v>
          </cell>
        </row>
        <row r="477">
          <cell r="C477" t="str">
            <v>F_000-54-1-01.32-0211</v>
          </cell>
          <cell r="ALH477" t="str">
            <v xml:space="preserve">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01.09.2014 б/н.</v>
          </cell>
        </row>
        <row r="478">
          <cell r="C478" t="str">
            <v>F_000-55-1-01.32-1231</v>
          </cell>
          <cell r="ALH478" t="str">
            <v xml:space="preserve"> Решаемые задачи: Обеспечение надежности электроснабжения потребителей Сысольского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11.07.2012 №314, от 18.01.2014 №249, от 08.06.2014 №356; Акт обследования технического состояния от 01.04.2014 б/н.</v>
          </cell>
        </row>
        <row r="479">
          <cell r="C479" t="str">
            <v>F_000-55-1-01.32-1232</v>
          </cell>
          <cell r="ALH479"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row>
        <row r="481">
          <cell r="C481" t="str">
            <v>F_000-52-1-01.32-0020</v>
          </cell>
          <cell r="ALH4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26.06.2014 б/н.</v>
          </cell>
        </row>
        <row r="482">
          <cell r="C482" t="str">
            <v>F_000-52-1-01.31-0034</v>
          </cell>
          <cell r="ALH482" t="str">
            <v xml:space="preserve"> Решаемые задачи: Обновление оборудования; снижение аварийных отключений. Обоснование для включения: Акт технического освидетельствования 15.10.2014 б/н.</v>
          </cell>
        </row>
        <row r="483">
          <cell r="C483" t="str">
            <v>F_000-54-1-01.31-0001</v>
          </cell>
          <cell r="ALH48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Ухтинского, Ижемского районов; снижение аварийных отключений. Обоснование для включения: Протокол ЦЭС - Протокол заседания НТС ПО ЦЭС о внесении изменений в долгосрочную инвестиционную программу филиала ПАО «МРСК Северо-Запада» «Комиэнерго» от 04.09.2017 №99(02)пр;
Акт технического освидетельствования от 16.05.2016 б/н.</v>
          </cell>
        </row>
        <row r="484">
          <cell r="C484" t="str">
            <v>F_000-54-1-01.32-0009</v>
          </cell>
          <cell r="ALH48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Инвестиционный проект исключен из проекта ИПР;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row>
        <row r="485">
          <cell r="C485" t="str">
            <v>I_007-54-1-01.32-0498</v>
          </cell>
          <cell r="ALH48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row>
        <row r="486">
          <cell r="C486" t="str">
            <v>I_007-54-1-01.32-0499</v>
          </cell>
          <cell r="ALH48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row>
        <row r="487">
          <cell r="C487" t="str">
            <v>F_000-54-1-01.32-0010</v>
          </cell>
          <cell r="ALH48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Ижемского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v>
          </cell>
        </row>
        <row r="488">
          <cell r="C488" t="str">
            <v>F_000-54-1-01.32-0011</v>
          </cell>
          <cell r="ALH4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Сосногорского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21.07.2014 б/н.</v>
          </cell>
        </row>
        <row r="489">
          <cell r="C489" t="str">
            <v>F_000-54-1-01.32-0012</v>
          </cell>
          <cell r="ALH4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Троицко-Печорского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row>
        <row r="490">
          <cell r="C490" t="str">
            <v>F_000-54-1-01.32-0013</v>
          </cell>
          <cell r="ALH49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Ижемского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19.02.2014 б/н.</v>
          </cell>
        </row>
        <row r="491">
          <cell r="C491" t="str">
            <v>F_000-54-1-01.32-0014</v>
          </cell>
          <cell r="ALH491" t="str">
            <v xml:space="preserve"> Решаемые задачи: Обеспечение надежности электроснабжения потребителей Ижемского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18.02.2014 б/н.</v>
          </cell>
        </row>
        <row r="492">
          <cell r="C492" t="str">
            <v>F_000-54-1-01.32-0015</v>
          </cell>
          <cell r="ALH49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Сосногорского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11.02.2014 б/н.</v>
          </cell>
        </row>
        <row r="493">
          <cell r="C493" t="str">
            <v>F_000-54-1-01.32-0016</v>
          </cell>
          <cell r="ALH49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row>
        <row r="494">
          <cell r="C494" t="str">
            <v>F_000-54-1-01.32-0017</v>
          </cell>
          <cell r="ALH494" t="str">
            <v xml:space="preserve"> Решаемые задачи: Обеспечение надежности электроснабжения потребителей Троицко-Печорского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row>
        <row r="495">
          <cell r="C495" t="str">
            <v>F_000-54-1-01.32-0018</v>
          </cell>
          <cell r="ALH49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20.02.2014 б/н.</v>
          </cell>
        </row>
        <row r="496">
          <cell r="C496" t="str">
            <v>F_000-55-1-01.32-0054</v>
          </cell>
          <cell r="ALH496" t="str">
            <v xml:space="preserve"> Решаемые задачи: Обеспечение надежности электроснабжения потребителей Сыктывдинского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23.05.2014 №348, от 10.10.2015 №354.</v>
          </cell>
        </row>
        <row r="497">
          <cell r="C497" t="str">
            <v>F_000-55-1-01.32-0055</v>
          </cell>
          <cell r="ALH497" t="str">
            <v xml:space="preserve">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17.12.2014 №428, от 10.03.2014 №281, от 02.05.2014 №321, от 25.05.2014 №338, от 30.04.2015 №241.</v>
          </cell>
        </row>
        <row r="498">
          <cell r="C498" t="str">
            <v>F_000-55-1-01.32-0056</v>
          </cell>
          <cell r="ALH498" t="str">
            <v xml:space="preserve"> Решаемые задачи: Обеспечение надежности электроснабжения потребителей Корткеросского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22.05.2014 б/н.</v>
          </cell>
        </row>
        <row r="499">
          <cell r="C499" t="str">
            <v>F_000-55-1-01.32-0057</v>
          </cell>
          <cell r="ALH49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Корткеросского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14.05.2014 б/н; Протокол заседания Научно-технического совета производственного отделения «Южные электрические сети» №1 от 07.08.2017.</v>
          </cell>
        </row>
        <row r="500">
          <cell r="C500" t="str">
            <v>F_000-55-1-01.32-0059</v>
          </cell>
          <cell r="ALH500" t="str">
            <v xml:space="preserve"> Решаемые задачи: Обеспечение надежности электроснабжения потребителей Удорского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17.09.2014 б/н.</v>
          </cell>
        </row>
        <row r="501">
          <cell r="C501" t="str">
            <v>F_000-55-1-01.32-0060</v>
          </cell>
          <cell r="ALH50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05.06.2014 б/н.</v>
          </cell>
        </row>
        <row r="502">
          <cell r="C502" t="str">
            <v>F_000-55-1-01.32-0061</v>
          </cell>
          <cell r="ALH502" t="str">
            <v xml:space="preserve"> Решаемые задачи: Обеспечение надежности электроснабжения потребителей Княжпогостского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30.04.2014 б/н.</v>
          </cell>
        </row>
        <row r="503">
          <cell r="C503" t="str">
            <v>F_000-53-1-01.32-0057</v>
          </cell>
          <cell r="ALH50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21.01.2014 б/н.</v>
          </cell>
        </row>
        <row r="504">
          <cell r="C504" t="str">
            <v>F_000-53-1-01.32-0058</v>
          </cell>
          <cell r="ALH50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21.01.2014 б/н.</v>
          </cell>
        </row>
        <row r="505">
          <cell r="C505" t="str">
            <v>F_000-53-1-01.33-0106</v>
          </cell>
          <cell r="ALH505"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от 11.02.2014 б/н.</v>
          </cell>
        </row>
        <row r="506">
          <cell r="C506" t="str">
            <v>F_000-53-1-01.32-0061</v>
          </cell>
          <cell r="ALH506" t="str">
            <v xml:space="preserve"> Решаемые задачи: Повышение пропускной способности ВЛ 10 кВ. Обоснование для включения: Акт технического обследования от 19.01.2016 б/н.</v>
          </cell>
        </row>
        <row r="507">
          <cell r="C507" t="str">
            <v>I_000-52-1-01.31-0035</v>
          </cell>
          <cell r="ALH507" t="str">
            <v xml:space="preserve"> Решаемые задачи: Повышение надежности электроснабжения потребителей п.Красный Яг и п.Кедровый Шор. Обоснование для включения: Акт технического освидетельствования 12.09.2016 б/н.</v>
          </cell>
        </row>
        <row r="508">
          <cell r="C508" t="str">
            <v>I_000-52-0-01.31-0001</v>
          </cell>
          <cell r="ALH50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надежности электроснабжения потребителей п.Красный Яг и п.Кедровый Шор. Обоснование для включения: Акт технического освидетельствования 03.10.2016 б/н.</v>
          </cell>
        </row>
        <row r="509">
          <cell r="C509" t="str">
            <v>I_007-55-1-01.32-1920</v>
          </cell>
          <cell r="ALH509" t="str">
            <v xml:space="preserve"> Решаемые задачи: Повышение надежности электроснабжения потребителей Удорского района. Обоснование для включения: Акт обследования технического состояния от 10.09.2017 б/н.</v>
          </cell>
        </row>
        <row r="510">
          <cell r="C510" t="str">
            <v>I_007-55-1-01.32-1919</v>
          </cell>
          <cell r="ALH510" t="str">
            <v xml:space="preserve"> Решаемые задачи: Повышение надежности электроснабжения потребителей Удорского района. Обоснование для включения: Акт обследования технического состояния от 10.09.2017 б/н.</v>
          </cell>
        </row>
        <row r="511">
          <cell r="C511" t="str">
            <v>I_000-55-1-01.32-1844</v>
          </cell>
          <cell r="ALH511" t="str">
            <v xml:space="preserve"> Решаемые задачи: Реконструкция ВЛ по техническому состоянию. Обоснование для включения: Акт обследования технического состояния от 22.03.2016 б/н.</v>
          </cell>
        </row>
        <row r="512">
          <cell r="C512" t="str">
            <v>I_000-55-1-01.32-1845</v>
          </cell>
          <cell r="ALH512" t="str">
            <v xml:space="preserve"> Решаемые задачи: Повышение надежности электроснабжения потребителей Корткеросского района. Обоснование для включения: Акт обследования технического состояния от 22.03.2016 б/н.</v>
          </cell>
        </row>
        <row r="513">
          <cell r="C513" t="str">
            <v>I_000-55-1-01.32-1847</v>
          </cell>
          <cell r="ALH513" t="str">
            <v xml:space="preserve"> Решаемые задачи: Реконструкция ВЛ по техническому состоянию. Обоснование для включения: Акт обследования технического состояния от 15.11.2016 б/н.</v>
          </cell>
        </row>
        <row r="514">
          <cell r="C514" t="str">
            <v>I_000-54-1-01.32-0488</v>
          </cell>
          <cell r="ALH51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Реконструкция ВЛ по техническому состоянию. Обоснование для включения: Протокол заседания Научно-технического совета производственного отделения «Центральные электрические сети» филиала ПАО «МРСК Северо-Запада» «Комиэнерго» от 28.12.2016 № 62(01)пр.</v>
          </cell>
        </row>
        <row r="515">
          <cell r="C515" t="str">
            <v>F_000-54-1-01.41-0249</v>
          </cell>
          <cell r="ALH515" t="str">
            <v xml:space="preserve"> Решаемые задачи: Обновление оборудования; снижение  потерь электроэнергии. Обоснование для включения: Акты обследования технического состояния от 14.10.2014 б/н, от 15.10.2014 б/н.</v>
          </cell>
        </row>
        <row r="516">
          <cell r="C516" t="str">
            <v>F_000-53-1-01.41-0449</v>
          </cell>
          <cell r="ALH516" t="str">
            <v xml:space="preserve"> Решаемые задачи: Реконструкция ВЛ по техническому состоянию. Обоснование для включения: Акт о техническом обследовании от 17.02.2014 б/н.</v>
          </cell>
        </row>
        <row r="517">
          <cell r="C517" t="str">
            <v>F_000-52-1-01.41-0287</v>
          </cell>
          <cell r="ALH517" t="str">
            <v xml:space="preserve"> Решаемые задачи: Реконструкция ВЛ по техническому состоянию. Обоснование для включения: Акты технического освидетельствования от 27.06.2012 б/н, от 23.06.2011 б/н.</v>
          </cell>
        </row>
        <row r="518">
          <cell r="C518" t="str">
            <v>F_000-51-1-01.41-0028</v>
          </cell>
          <cell r="ALH518" t="str">
            <v xml:space="preserve"> Решаемые задачи: Реконструкция ВЛ по техническому состоянию; снижение аварийных отключений. Обоснование для включения: Акт обследования технического состояния от 04.07.2014 б/н.</v>
          </cell>
        </row>
        <row r="519">
          <cell r="C519" t="str">
            <v>F_000-55-1-01.41-0044</v>
          </cell>
          <cell r="ALH519" t="str">
            <v xml:space="preserve"> Решаемые задачи: Обновление оборудования. Обоснование для включения: Акт обследования технического состояния от 14.04.2015 б/н.</v>
          </cell>
        </row>
        <row r="520">
          <cell r="C520" t="str">
            <v>G_000-55-1-01.41-2490</v>
          </cell>
          <cell r="ALH520" t="str">
            <v xml:space="preserve"> Решаемые задачи: Обеспечение надежности электроснабжения потребителей Прилузского района. Обоснование для включения: Акт обследования технического состояния от 02.02.2012 б/н.</v>
          </cell>
        </row>
        <row r="521">
          <cell r="C521" t="str">
            <v>G_000-55-1-01.41-2491</v>
          </cell>
          <cell r="ALH521" t="str">
            <v xml:space="preserve"> Решаемые задачи: Обновление оборудования. Обоснование для включения:  Акты обследования технического состояния: КТП 10/0,4 кВ №1001 от 02.02.2012 б/н; КТП  10/0,4 кВ №501 от 02.02.2012 б/н; КТП  10/0,4 кВ №502 от 02.02.2012 б/н; КТП  10/0,4 кВ №612 от 02.02.2012 б/н; КТП  10/0,4 кВ №804 от 02.02.2012 б/н; КТП  10/0,4 кВ №813 от 02.02.2012 б/н; Объект введен в эксплуатацию в 2016 году, до реализации инвестиционного проекта нагрузка по результатам контрольных замеров от  14.12.2015 составляла 132,57; 7,49; 1,84; 16,58; 61.98 МВт.</v>
          </cell>
        </row>
        <row r="522">
          <cell r="C522" t="str">
            <v>F_000-53-1-02.31-0290</v>
          </cell>
          <cell r="ALH522" t="str">
            <v xml:space="preserve"> Решаемые задачи: Обновление оборудования. Обоснование для включения: Акт обследования технического состояния 20.04.2006 б/н.</v>
          </cell>
        </row>
        <row r="523">
          <cell r="C523" t="str">
            <v>F_000-53-1-02.31-0013</v>
          </cell>
          <cell r="ALH523" t="str">
            <v xml:space="preserve"> Решаемые задачи: Обновление оборудования; снижение аварийных отключений. Обоснование для включения: Акт о техническом обследовании от 21.01.2014 б/н.</v>
          </cell>
        </row>
        <row r="524">
          <cell r="C524" t="str">
            <v>G_000-52-1-02.41-0552</v>
          </cell>
          <cell r="ALH52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Обоснование для включения: Инвестиционный проект исключен из проекта ИПР; Акт технического освидетельствования от 15.10.2014 б/н.</v>
          </cell>
        </row>
        <row r="525">
          <cell r="C525" t="str">
            <v>I_000-52-1-02.41-0554</v>
          </cell>
          <cell r="ALH525" t="str">
            <v xml:space="preserve"> Решаемые задачи: Обновление оборудования. Обоснование для включения: Акт технического освидетельствования от 15.10.2014 б/н.</v>
          </cell>
        </row>
        <row r="526">
          <cell r="C526" t="str">
            <v>I_000-52-1-02.41-0555</v>
          </cell>
          <cell r="ALH526" t="str">
            <v xml:space="preserve"> Решаемые задачи: Обновление оборудования. Обоснование для включения: Акт технического освидетельствования от 15.10.2014 б/н.</v>
          </cell>
        </row>
        <row r="527">
          <cell r="C527" t="str">
            <v>I_000-52-1-02.41-0556</v>
          </cell>
          <cell r="ALH527" t="str">
            <v xml:space="preserve"> Решаемые задачи: Обновление оборудования. Обоснование для включения: Акт технического освидетельствования от 15.10.2014 б/н.</v>
          </cell>
        </row>
        <row r="528">
          <cell r="C528" t="str">
            <v>I_000-52-1-02.41-0557</v>
          </cell>
          <cell r="ALH528" t="str">
            <v xml:space="preserve"> Решаемые задачи: Обновление оборудования. Обоснование для включения: Акт технического освидетельствования от 15.10.2014 б/н.</v>
          </cell>
        </row>
        <row r="529">
          <cell r="C529" t="str">
            <v>I_000-52-1-02.41-0558</v>
          </cell>
          <cell r="ALH529" t="str">
            <v xml:space="preserve"> Решаемые задачи: Обновление оборудования. Обоснование для включения: Акт технического освидетельствования от 15.10.2014 б/н.</v>
          </cell>
        </row>
        <row r="530">
          <cell r="C530" t="str">
            <v>I_000-52-1-02.41-0559</v>
          </cell>
          <cell r="ALH530" t="str">
            <v xml:space="preserve"> Решаемые задачи: Обновление оборудования. Обоснование для включения: Акт технического освидетельствования от 15.10.2014 б/н.</v>
          </cell>
        </row>
        <row r="531">
          <cell r="C531" t="str">
            <v>F_000-52-1-01.32-0018</v>
          </cell>
          <cell r="ALH5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расследования ТН от 12.09.2011 №239.</v>
          </cell>
        </row>
        <row r="532">
          <cell r="C532" t="str">
            <v>F_000-55-1-01.32-0058</v>
          </cell>
          <cell r="ALH53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25.05.2012 №272, от 31.05.2012 №278, от 29.06.2012 №309, от 27.02.2013 №244, от 06.11.2013 №376, от 30.04.2014 №311, от 16.05.2014 №334, от 12.01.2014 №238.</v>
          </cell>
        </row>
        <row r="533">
          <cell r="C533" t="str">
            <v>F_000-52-1-01.12-0025</v>
          </cell>
          <cell r="ALH53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34">
          <cell r="C534" t="str">
            <v>F_000-55-1-01.12-1293</v>
          </cell>
          <cell r="ALH53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35">
          <cell r="C535" t="str">
            <v>F_000-55-1-01.12-1122</v>
          </cell>
          <cell r="ALH53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36">
          <cell r="C536" t="str">
            <v>F_000-55-1-01.12-1126</v>
          </cell>
          <cell r="ALH53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7">
          <cell r="C537" t="str">
            <v>F_000-55-1-01.12-1128</v>
          </cell>
          <cell r="ALH53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8">
          <cell r="C538" t="str">
            <v>F_000-55-1-01.12-1129</v>
          </cell>
          <cell r="ALH53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39">
          <cell r="C539" t="str">
            <v>F_000-55-1-01.12-1294</v>
          </cell>
          <cell r="ALH53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0">
          <cell r="C540" t="str">
            <v>F_000-55-1-01.12-0846</v>
          </cell>
          <cell r="ALH54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1">
          <cell r="C541" t="str">
            <v>F_000-55-1-01.12-1302</v>
          </cell>
          <cell r="ALH54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2">
          <cell r="C542" t="str">
            <v>F_000-55-1-01.12-1303</v>
          </cell>
          <cell r="ALH54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3">
          <cell r="C543" t="str">
            <v>F_000-55-1-01.12-1297</v>
          </cell>
          <cell r="ALH54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44">
          <cell r="C544" t="str">
            <v>I_000-52-1-01.11-0005</v>
          </cell>
          <cell r="ALH54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5">
          <cell r="C545" t="str">
            <v>I_000-52-1-01.11-0003</v>
          </cell>
          <cell r="ALH54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6">
          <cell r="C546" t="str">
            <v>I_000-52-1-01.12-0029</v>
          </cell>
          <cell r="ALH54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7">
          <cell r="C547" t="str">
            <v>F_000-54-1-01.12-0180</v>
          </cell>
          <cell r="ALH54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8">
          <cell r="C548" t="str">
            <v>F_000-54-1-01.12-0655</v>
          </cell>
          <cell r="ALH54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49">
          <cell r="C549" t="str">
            <v>F_000-54-1-01.12-0656</v>
          </cell>
          <cell r="ALH54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0">
          <cell r="C550" t="str">
            <v>F_000-54-1-01.12-0657</v>
          </cell>
          <cell r="ALH55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1">
          <cell r="C551" t="str">
            <v>F_000-54-1-01.12-0658</v>
          </cell>
          <cell r="ALH55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2">
          <cell r="C552" t="str">
            <v>F_000-54-1-01.12-0659</v>
          </cell>
          <cell r="ALH55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4">
          <cell r="C554" t="str">
            <v>F_000-55-1-01.12-1118</v>
          </cell>
          <cell r="ALH55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5">
          <cell r="C555" t="str">
            <v>F_000-55-1-01.12-1119</v>
          </cell>
          <cell r="ALH55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6">
          <cell r="C556" t="str">
            <v>F_000-55-1-01.12-1299</v>
          </cell>
          <cell r="ALH55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7">
          <cell r="C557" t="str">
            <v>F_000-55-1-01.12-1304</v>
          </cell>
          <cell r="ALH55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8">
          <cell r="C558" t="str">
            <v>F_000-55-1-01.12-1305</v>
          </cell>
          <cell r="ALH55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9">
          <cell r="C559" t="str">
            <v>F_000-54-1-01.12-0661</v>
          </cell>
          <cell r="ALH55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1">
          <cell r="C561" t="str">
            <v>F_000-54-1-01.12-0664</v>
          </cell>
          <cell r="ALH56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2">
          <cell r="C562" t="str">
            <v>F_000-54-1-01.12-0665</v>
          </cell>
          <cell r="ALH56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3">
          <cell r="C563" t="str">
            <v>F_000-54-1-01.12-0666</v>
          </cell>
          <cell r="ALH56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4">
          <cell r="C564" t="str">
            <v>F_000-54-1-01.12-0668</v>
          </cell>
          <cell r="ALH56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5">
          <cell r="C565" t="str">
            <v>F_000-54-1-01.12-0669</v>
          </cell>
          <cell r="ALH565"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3,019 млн.руб. НЗС в размере 3,019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7">
          <cell r="C567" t="str">
            <v>F_000-52-1-01.21-0060</v>
          </cell>
          <cell r="ALH56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Инвестиционный проект исключен из проекта ИПР; Программа по расширению просек (распоряжение ОАО "МРСК Северо-Запада" от 21.01.2015 №8р, распоряжение ПАО "МРСК Северо-Запада" от 11.09.2017 №357р).</v>
          </cell>
        </row>
        <row r="568">
          <cell r="C568" t="str">
            <v>I_004-52-1-01.21-0071</v>
          </cell>
          <cell r="ALH56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9">
          <cell r="C569" t="str">
            <v>I_004-52-1-01.21-0072</v>
          </cell>
          <cell r="ALH56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0">
          <cell r="C570" t="str">
            <v>I_004-52-1-01.21-0073</v>
          </cell>
          <cell r="ALH57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1">
          <cell r="C571" t="str">
            <v>I_004-52-1-01.21-0074</v>
          </cell>
          <cell r="ALH57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2">
          <cell r="C572" t="str">
            <v>I_004-52-1-01.21-0075</v>
          </cell>
          <cell r="ALH57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3">
          <cell r="C573" t="str">
            <v>I_004-52-1-01.21-0076</v>
          </cell>
          <cell r="ALH57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4">
          <cell r="C574" t="str">
            <v>F_000-52-1-01.21-0055</v>
          </cell>
          <cell r="ALH57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Инвестиционный проект исключен из проекта ИПР; Программа по расширению просек (распоряжение ОАО "МРСК Северо-Запада" от 21.01.2015 №8р, распоряжение ПАО "МРСК Северо-Запада" от 11.09.2017 №357р).</v>
          </cell>
        </row>
        <row r="578">
          <cell r="C578" t="str">
            <v>F_000-54-1-01.21-0499</v>
          </cell>
          <cell r="ALH57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Инвестиционный проект исключен из проекта ИПР; Программа по расширению просек (распоряжение ОАО "МРСК Северо-Запада" от 21.01.2015 №8р, распоряжение ПАО "МРСК Северо-Запада" от 11.09.2017 №357р).</v>
          </cell>
        </row>
        <row r="579">
          <cell r="C579" t="str">
            <v>I_004-54-1-01.21-0525</v>
          </cell>
          <cell r="ALH57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5">
          <cell r="C585" t="str">
            <v>I_000-54-1-01.21-0511</v>
          </cell>
          <cell r="ALH58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6">
          <cell r="C586" t="str">
            <v>F_000-55-1-01.21-0006</v>
          </cell>
          <cell r="ALH58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587">
          <cell r="C587" t="str">
            <v>I_000-52-1-01.21-0062</v>
          </cell>
          <cell r="ALH58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8">
          <cell r="C588" t="str">
            <v>F_000-52-1-01.21-0066</v>
          </cell>
          <cell r="ALH58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9">
          <cell r="C589" t="str">
            <v>F_000-54-1-01.21-0313</v>
          </cell>
          <cell r="ALH58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0">
          <cell r="C590" t="str">
            <v>F_000-54-1-01.21-0513</v>
          </cell>
          <cell r="ALH59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1">
          <cell r="C591" t="str">
            <v>F_000-54-1-01.21-0504</v>
          </cell>
          <cell r="ALH59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2">
          <cell r="C592" t="str">
            <v>F_000-54-1-01.21-0514</v>
          </cell>
          <cell r="ALH59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3">
          <cell r="C593" t="str">
            <v>F_000-54-1-01.21-0515</v>
          </cell>
          <cell r="ALH59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4">
          <cell r="C594" t="str">
            <v>F_000-54-1-01.21-0516</v>
          </cell>
          <cell r="ALH59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5">
          <cell r="C595" t="str">
            <v>F_000-54-1-01.21-0517</v>
          </cell>
          <cell r="ALH59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6">
          <cell r="C596" t="str">
            <v>F_000-54-1-01.21-0518</v>
          </cell>
          <cell r="ALH59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7">
          <cell r="C597" t="str">
            <v>F_000-55-1-01.21-0007</v>
          </cell>
          <cell r="ALH59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8">
          <cell r="C598" t="str">
            <v>F_000-55-1-01.21-0008</v>
          </cell>
          <cell r="ALH59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9">
          <cell r="C599" t="str">
            <v>F_000-52-1-01.21-0049</v>
          </cell>
          <cell r="ALH59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0">
          <cell r="C600" t="str">
            <v>I_000-52-1-01.21-0067</v>
          </cell>
          <cell r="ALH60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1">
          <cell r="C601" t="str">
            <v>I_000-52-1-01.21-0068</v>
          </cell>
          <cell r="ALH60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2">
          <cell r="C602" t="str">
            <v>I_000-52-1-01.21-0050</v>
          </cell>
          <cell r="ALH60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3">
          <cell r="C603" t="str">
            <v>I_000-52-1-01.21-0064</v>
          </cell>
          <cell r="ALH60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4">
          <cell r="C604" t="str">
            <v>F_000-54-1-01.21-0506</v>
          </cell>
          <cell r="ALH60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05">
          <cell r="C605" t="str">
            <v>F_000-54-1-01.21-0508</v>
          </cell>
          <cell r="ALH60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6">
          <cell r="C606" t="str">
            <v>F_000-54-1-01.21-0312</v>
          </cell>
          <cell r="ALH60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7">
          <cell r="C607" t="str">
            <v>F_000-54-1-01.21-0519</v>
          </cell>
          <cell r="ALH60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8">
          <cell r="C608" t="str">
            <v>I_000-54-1-01.21-0520</v>
          </cell>
          <cell r="ALH60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09">
          <cell r="C609" t="str">
            <v>F_000-54-1-01.21-0521</v>
          </cell>
          <cell r="ALH60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10">
          <cell r="C610" t="str">
            <v>F_000-54-1-01.21-0522</v>
          </cell>
          <cell r="ALH61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11">
          <cell r="C611" t="str">
            <v>I_000-52-1-01.11-0006</v>
          </cell>
          <cell r="ALH61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12">
          <cell r="C612" t="str">
            <v>I_000-52-1-01.21-0069</v>
          </cell>
          <cell r="ALH61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13">
          <cell r="C613" t="str">
            <v>I_000-52-1-01.21-0070</v>
          </cell>
          <cell r="ALH61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14">
          <cell r="C614" t="str">
            <v>F_000-52-1-01.11-0001</v>
          </cell>
          <cell r="ALH61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15">
          <cell r="C615" t="str">
            <v>F_000-52-1-01.12-0024</v>
          </cell>
          <cell r="ALH61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16">
          <cell r="C616" t="str">
            <v>F_000-52-1-01.12-0026</v>
          </cell>
          <cell r="ALH61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17">
          <cell r="C617" t="str">
            <v>F_000-55-1-01.12-1301</v>
          </cell>
          <cell r="ALH61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18">
          <cell r="C618" t="str">
            <v>F_000-54-1-01.10-0340</v>
          </cell>
          <cell r="ALH61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19">
          <cell r="C619" t="str">
            <v>F_000-54-1-01.12-0654</v>
          </cell>
          <cell r="ALH61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20">
          <cell r="C620" t="str">
            <v>F_000-55-1-01.12-1130</v>
          </cell>
          <cell r="ALH62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21">
          <cell r="C621" t="str">
            <v>F_000-52-1-01.21-0048</v>
          </cell>
          <cell r="ALH621" t="str">
            <v xml:space="preserve"> Решаемые задачи: Исполнение обязательств по договорам выноса. Обоснование для включения: Договор оказания услуг №12Y0003 от 17. 09.2012.</v>
          </cell>
        </row>
        <row r="622">
          <cell r="C622" t="str">
            <v>F_000-55-1-01.21-0005</v>
          </cell>
          <cell r="ALH62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row>
        <row r="623">
          <cell r="C623" t="str">
            <v>F_000-55-2-01.32-0223</v>
          </cell>
          <cell r="ALH623" t="str">
            <v xml:space="preserve"> Решаемые задачи: Перевод потребителей неэффективных котельных на автономное электроотопление в д. Калининская и в п. Намск. Обоснование для включения: Поручение Главы Республики Коми В.М.Гайзера о продолжении работы по закрытию неэффективных котельных с переводом потребителей на электроотопление (письмо СРКТ от 20.03.2012 №03-09/1099); Объект введен в эксплуатацию в 2015 году, до реализации инвестиционного проекта нагрузка по результатам контрольных замеров от 19.12.2012 составляла 0,56 МВт.</v>
          </cell>
        </row>
        <row r="624">
          <cell r="C624" t="str">
            <v>F_000-54-2-01.32-0268</v>
          </cell>
          <cell r="ALH624" t="str">
            <v xml:space="preserve"> Решаемые задачи: Увеличение отпуска электрической энергии после закрытия неэффективных котельных РК с переводом потребителей на электроотопление Вуктыльского, Сосногорского районов; увеличение выручки; повышение энергетической эффективности. Обоснование для включения: Поручение Главы Республики Коми В.М.Гайзера о продолжении работы по закрытию неэффективных котельных с переводом потребителей на электроотопление (письмо СРКТ от 20.03.2012 №03-09/1099).</v>
          </cell>
        </row>
        <row r="625">
          <cell r="C625" t="str">
            <v>F_000-53-1-01.32-0055</v>
          </cell>
          <cell r="ALH625" t="str">
            <v xml:space="preserve"> Решаемые задачи: Исполнение обязательств по договорам выноса. Обоснование для включения: Договор оказания услуг № ОЗУ-000006С/14 от 22.04.2014.</v>
          </cell>
        </row>
        <row r="626">
          <cell r="C626" t="str">
            <v>G_000-55-1-01.32-1829</v>
          </cell>
          <cell r="ALH626" t="str">
            <v xml:space="preserve"> Решаемые задачи: Исполнение обязательств по договорам выноса. Обоснование для включения: Договор оказания услуг №ОЗУ-000016Ю/15 от 21.09.2015.</v>
          </cell>
        </row>
        <row r="627">
          <cell r="C627" t="str">
            <v>F_000-54-1-01.41-0202</v>
          </cell>
          <cell r="ALH627" t="str">
            <v xml:space="preserve"> Решаемые задачи: Обновление оборудования. Обоснование для включения: Акты обследования технического состояния от 13.02.2004 б/н; Объект введен в эксплуатацию в 2015 году, до реализации инвестиционного проекта нагрузка по результатам контрольных замеров от 18.01.2014 составляла ТП№39 - 0,2; ТП№36 - 0,1; ТП №45 - 0,03; ТП №62 - 0,08  МВт.</v>
          </cell>
        </row>
        <row r="628">
          <cell r="C628" t="str">
            <v>F_000-54-1-01.41-1914</v>
          </cell>
          <cell r="ALH628" t="str">
            <v xml:space="preserve"> Решаемые задачи: Увеличение отпуска электрической энергии после закрытия неэффективных котельных РК с переводом потребителей на электроотопление Троицко-Печорского района; увеличение выручки; повышение энергетической эффективности. Обоснование для включения: Протокол заседания рабочей группы по рассмотрению вопросов закрытия неэффективных котельных ОАО "Коми тепловая компания" с переводом объектов потребителей на альтернативное отопление от 18.02.2015 б/н; Объект введен в эксплуатацию в 2016 году, до реализации инвестиционного проекта нагрузка по результатам контрольных замеров от 16.12.2015 составляла 0,05 МВт.</v>
          </cell>
        </row>
        <row r="629">
          <cell r="C629" t="str">
            <v>F_000-52-1-02.31-0204</v>
          </cell>
          <cell r="ALH629" t="str">
            <v xml:space="preserve"> Решаемые задачи: Исполнение обязательств по договорам выноса. Обоснование для включения: Договор оказания услуг №ОЗУ-000001П/14 от 13.02.2014.</v>
          </cell>
        </row>
        <row r="630">
          <cell r="C630" t="str">
            <v>G_000-53-1-02.31-0401</v>
          </cell>
          <cell r="ALH630" t="str">
            <v xml:space="preserve"> Решаемые задачи: Исполнение обязательств по договорам выноса. Обоснование для включения: Договор оказания услуг №ОЗУ-000023С/15  от 11.09.2015.</v>
          </cell>
        </row>
        <row r="631">
          <cell r="C631" t="str">
            <v>G_000-53-1-02.41-0376</v>
          </cell>
          <cell r="ALH631" t="str">
            <v xml:space="preserve"> Решаемые задачи: Исполнение обязательств по договорам выноса. Обоснование для включения: Договор оказания услуг №ОЗУ-000019С/15  от 20.07.2015.</v>
          </cell>
        </row>
        <row r="632">
          <cell r="C632" t="str">
            <v>G_000-54-1-01.31-0283</v>
          </cell>
          <cell r="ALH632" t="str">
            <v xml:space="preserve"> Решаемые задачи: Исполнение обязательств по договорам выноса. Обоснование для включения: Договор оказания услуг №ОЗУ-000014Ц/14 от 03.09.2014.</v>
          </cell>
        </row>
        <row r="633">
          <cell r="C633" t="str">
            <v>I_004-55-1-01.12-1306</v>
          </cell>
          <cell r="ALH63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ПАО "МРСК Северо-Запада" от 11.09.2017 №357р).</v>
          </cell>
        </row>
        <row r="634">
          <cell r="C634" t="str">
            <v>I_000-54-1-01.12-0672</v>
          </cell>
          <cell r="ALH634"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дефектации от 07.04.2017 б/н.</v>
          </cell>
        </row>
        <row r="635">
          <cell r="C635" t="str">
            <v>I_004-54-1-01.21-0524</v>
          </cell>
          <cell r="ALH63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ПАО "МРСК Северо-Запада" от 11.09.2017 №357р).</v>
          </cell>
        </row>
        <row r="636">
          <cell r="C636" t="str">
            <v>I_007-55-1-01.32-1846</v>
          </cell>
          <cell r="ALH636"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22.03.2016 б/н.</v>
          </cell>
        </row>
        <row r="637">
          <cell r="C637" t="str">
            <v>I_007-55-1-01.32-1848</v>
          </cell>
          <cell r="ALH637"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25.11.2015 б/н.</v>
          </cell>
        </row>
        <row r="638">
          <cell r="C638" t="str">
            <v>I_007-55-1-01.32-1849</v>
          </cell>
          <cell r="ALH638"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29.12.2016 б/н.</v>
          </cell>
        </row>
        <row r="639">
          <cell r="C639" t="str">
            <v>I_000-54-1-01.12-0673</v>
          </cell>
          <cell r="ALH639"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НТС ПО ЦЭС от 12.12.2017 б/н.</v>
          </cell>
        </row>
        <row r="640">
          <cell r="C640" t="str">
            <v>I_000-55-1-01.12-1310</v>
          </cell>
          <cell r="ALH640"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28.08.2015 б/н.</v>
          </cell>
        </row>
        <row r="641">
          <cell r="C641" t="str">
            <v>I_000-55-1-01.32-1858</v>
          </cell>
          <cell r="ALH641" t="str">
            <v xml:space="preserve"> Решаемые задачи: Исполнение обязательств по договорам выноса. Обоснование для включения: Договор оказания услуг № ОЗУ-000007С/17 от 20.06.2017.</v>
          </cell>
        </row>
        <row r="642">
          <cell r="C642" t="str">
            <v>I_000-55-1-01.32-1860</v>
          </cell>
          <cell r="ALH642"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 ОЗУ-000012Ю/17 от 03.07.2017.</v>
          </cell>
        </row>
        <row r="643">
          <cell r="C643" t="str">
            <v>I_007-54-1-01.32-0490</v>
          </cell>
          <cell r="ALH643" t="str">
            <v xml:space="preserve"> Решаемые задачи: Реконструкция ВЛ по техническому состоянию. Обоснование для включения: Протокол заседания НТС ПО ЦЭС от 12.12.2017 б/н.</v>
          </cell>
        </row>
        <row r="644">
          <cell r="C644" t="str">
            <v>I_007-54-1-01.32-0489</v>
          </cell>
          <cell r="ALH644" t="str">
            <v xml:space="preserve"> Решаемые задачи: Реконструкция ВЛ по техническому состоянию. Обоснование для включения: Протокол заседания НТС ПО ЦЭС от 12.12.2017 б/н.</v>
          </cell>
        </row>
        <row r="645">
          <cell r="C645" t="str">
            <v>I_007-55-1-01.32-1868</v>
          </cell>
          <cell r="ALH645"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46">
          <cell r="C646" t="str">
            <v>I_007-55-1-01.32-1869</v>
          </cell>
          <cell r="ALH646"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47">
          <cell r="C647" t="str">
            <v>I_007-55-1-01.32-1870</v>
          </cell>
          <cell r="ALH647"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48">
          <cell r="C648" t="str">
            <v>I_007-55-1-01.32-1871</v>
          </cell>
          <cell r="ALH648"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49">
          <cell r="C649" t="str">
            <v>I_000-55-1-01.32-1863</v>
          </cell>
          <cell r="ALH649" t="str">
            <v xml:space="preserve"> Решаемые задачи: Реконструкция ВЛ по техническому состоянию. Обоснование для включения: Акт обследования технического состояния от 13.03.2017 б/н.</v>
          </cell>
        </row>
        <row r="650">
          <cell r="C650" t="str">
            <v>I_007-52-1-01.41-0625</v>
          </cell>
          <cell r="ALH650"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1">
          <cell r="C651" t="str">
            <v>I_007-52-1-01.41-0626</v>
          </cell>
          <cell r="ALH651"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2">
          <cell r="C652" t="str">
            <v>I_007-52-1-01.41-0627</v>
          </cell>
          <cell r="ALH652"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3">
          <cell r="C653" t="str">
            <v>I_007-52-1-01.41-0628</v>
          </cell>
          <cell r="ALH653"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4">
          <cell r="C654" t="str">
            <v>I_007-52-1-01.41-0629</v>
          </cell>
          <cell r="ALH654"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5">
          <cell r="C655" t="str">
            <v>I_007-52-1-01.41-0630</v>
          </cell>
          <cell r="ALH655"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6">
          <cell r="C656" t="str">
            <v>I_007-52-1-01.41-0631</v>
          </cell>
          <cell r="ALH656"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7">
          <cell r="C657" t="str">
            <v>I_007-52-1-01.41-0632</v>
          </cell>
          <cell r="ALH657"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8">
          <cell r="C658" t="str">
            <v>I_007-52-1-01.41-0633</v>
          </cell>
          <cell r="ALH658"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59">
          <cell r="C659" t="str">
            <v>I_007-55-1-01.32-1874</v>
          </cell>
          <cell r="ALH659" t="str">
            <v xml:space="preserve"> Решаемые задачи: Обеспечение надежности электроснабжения потребителей Сыктывдинского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22.03.2014 б/н.</v>
          </cell>
        </row>
        <row r="660">
          <cell r="C660" t="str">
            <v>I_000-54-1-01.31-0284</v>
          </cell>
          <cell r="ALH660" t="str">
            <v xml:space="preserve"> Решаемые задачи: Обеспечение надежности электроснабжения потребителей Ухтинского, Ижемского районов; снижение аварийных отключений. Обоснование для включения: Протокол ЦЭС - Протокол заседания НТС ПО ЦЭС о внесении изменений в долгосрочную инвестиционную программу филиала ПАО «МРСК Северо-Запада» «Комиэнерго» от 04.09.2017 №99(02)пр;
Акт технического освидетельствования от 16.05.2016 б/н.</v>
          </cell>
        </row>
        <row r="661">
          <cell r="C661" t="str">
            <v>I_000-54-1-01.12-0674</v>
          </cell>
          <cell r="ALH661" t="str">
            <v xml:space="preserve"> Решаемые задачи: Реконструкция ВЛ по техническому состоянию. Обоснование для включения: Протокол заседания научно-технического совета производственного отделения «Центральные электрические сети» от 12.12.2017 б/н.</v>
          </cell>
        </row>
        <row r="662">
          <cell r="C662" t="str">
            <v>I_000-51-1-01.21-0006</v>
          </cell>
          <cell r="ALH662"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16.06.2017 б/н.</v>
          </cell>
        </row>
        <row r="663">
          <cell r="C663" t="str">
            <v>I_000-51-1-01.21-0007</v>
          </cell>
          <cell r="ALH663"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07.04.2017 б/н.</v>
          </cell>
        </row>
        <row r="664">
          <cell r="C664" t="str">
            <v>I_007-55-1-01.32-1876</v>
          </cell>
          <cell r="ALH664" t="str">
            <v xml:space="preserve"> Решаемые задачи: Реконструкция ВЛ по техническому состоянию. Обоснование для включения: Акт обследования технического состояния от 15.11.2017 б/н.</v>
          </cell>
        </row>
        <row r="665">
          <cell r="C665" t="str">
            <v>I_000-55-1-01.12-1313</v>
          </cell>
          <cell r="ALH665" t="str">
            <v xml:space="preserve"> Решаемые задачи: Обновление оборудования; обеспечение прочности конструкции ВЛ в случае подмывания береговой черты рекой Сысола.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15.09.2014 №010-11/75.</v>
          </cell>
        </row>
        <row r="666">
          <cell r="C666" t="str">
            <v>I_007-55-1-01.32-1878</v>
          </cell>
          <cell r="ALH666" t="str">
            <v xml:space="preserve">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row>
        <row r="667">
          <cell r="C667" t="str">
            <v>I_004-55-1-01.12-1314</v>
          </cell>
          <cell r="ALH66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68">
          <cell r="C668" t="str">
            <v>I_004-55-1-01.21-0009</v>
          </cell>
          <cell r="ALH66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69">
          <cell r="C669" t="str">
            <v>I_004-55-1-01.21-0010</v>
          </cell>
          <cell r="ALH66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70">
          <cell r="C670" t="str">
            <v>I_000-54-1-02.41-0417</v>
          </cell>
          <cell r="ALH670" t="str">
            <v xml:space="preserve"> Решаемые задачи: Реконструкция КЛ в целях реализации мероприятий по усилению существующих сетей. Обоснование для включения: Протокол заседания Научно-технического совета производственного отделения «Центральные электрические сети» ПАО «МРСК Северо-Запада» «Комиэнерго» от 25.09.2017 б/н.</v>
          </cell>
        </row>
        <row r="671">
          <cell r="C671" t="str">
            <v>F_000-52-1-01.11-0005</v>
          </cell>
          <cell r="ALH671"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72">
          <cell r="C672" t="str">
            <v>F_000-52-1-01.11-0003</v>
          </cell>
          <cell r="ALH672"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v>
          </cell>
        </row>
        <row r="673">
          <cell r="C673" t="str">
            <v>F_000-52-1-01.12-0029</v>
          </cell>
          <cell r="ALH673"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v>
          </cell>
        </row>
        <row r="674">
          <cell r="C674" t="str">
            <v>F_000-54-1-01.12-0660</v>
          </cell>
          <cell r="ALH67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75">
          <cell r="C675" t="str">
            <v>F_000-54-1-01.12-0670</v>
          </cell>
          <cell r="ALH675"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76">
          <cell r="C676" t="str">
            <v>F_000-54-1-01.21-0511</v>
          </cell>
          <cell r="ALH676"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77">
          <cell r="C677" t="str">
            <v>F_000-52-1-01.21-0062</v>
          </cell>
          <cell r="ALH677"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v>
          </cell>
        </row>
        <row r="678">
          <cell r="C678" t="str">
            <v>F_000-52-1-01.21-0067</v>
          </cell>
          <cell r="ALH678"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v>
          </cell>
        </row>
        <row r="679">
          <cell r="C679" t="str">
            <v>F_000-52-1-01.21-0068</v>
          </cell>
          <cell r="ALH679"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0">
          <cell r="C680" t="str">
            <v>F_000-52-1-01.21-0050</v>
          </cell>
          <cell r="ALH680"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1">
          <cell r="C681" t="str">
            <v>F_000-52-1-01.21-0064</v>
          </cell>
          <cell r="ALH681"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2">
          <cell r="C682" t="str">
            <v>F_000-51-1-01.21-0002</v>
          </cell>
          <cell r="ALH682"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  обеспечение надежности электроснабжения потребителей Воркутинского района;
- обеспечение надежности конструкции ВЛ
. Обоснование для включения: Производственная программа по снижению аварийности в распределительных сетях филиала ОАО «МРСК Северо-Запада» «Комиэнерго» (утв. филиалом ОАО «МРСК Северо-Запада» «Комиэнерго» 21.07.2015).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3">
          <cell r="C683" t="str">
            <v>F_000-54-1-01.21-0520</v>
          </cell>
          <cell r="ALH683"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4">
          <cell r="C684" t="str">
            <v>F_000-55-1-01.41-0101</v>
          </cell>
          <cell r="ALH68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  обеспечение надежности электроснабжения потребителей Прилузского района; - снижение аварийных отключений
. Обоснование для включения: Акты расследования ТН от 28.11.2011 №374, от 04.12.2012 №397, от 24.02.2012 №223, от 24.02.2012 №225, от 03.05.2013 №265, от 08.07.2013 №314, от 23.07.2013 №317.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685">
          <cell r="C685" t="str">
            <v>J_000-51-1-01.21-0010</v>
          </cell>
          <cell r="ALH685" t="str">
            <v xml:space="preserve"> Решаемые задачи: Исполнение обязательств по договорам выноса. Обоснование для включения: Договор оказания услуг №ОЗУ-000009В/17 от 28.05.2018.</v>
          </cell>
        </row>
        <row r="686">
          <cell r="C686" t="str">
            <v>J_000-51-1-01.33-0172</v>
          </cell>
          <cell r="ALH686" t="str">
            <v xml:space="preserve"> Решаемые задачи: Исполнение обязательств по договорам выноса. Обоснование для включения: Договор оказания услуг №ОЗУ-000009В/17 от 28.05.2018.</v>
          </cell>
        </row>
        <row r="687">
          <cell r="C687" t="str">
            <v>J_000-55-1-01.32-1921</v>
          </cell>
          <cell r="ALH687" t="str">
            <v xml:space="preserve"> Решаемые задачи: Исполнение обязательств по договорам выноса. Обоснование для включения: Договор оказания услуг №ОЗУ-000027Ю/18 от 21.08.2018.</v>
          </cell>
        </row>
        <row r="688">
          <cell r="C688" t="str">
            <v>J_000-55-1-01.41-3619</v>
          </cell>
          <cell r="ALH688" t="str">
            <v xml:space="preserve"> Решаемые задачи: Исполнение обязательств по договорам выноса. Обоснование для включения: Договор оказания услуг №ОЗУ-000015Ю/18 от 11.07.2018.</v>
          </cell>
        </row>
        <row r="690">
          <cell r="C690" t="str">
            <v>J_000-52-1-01.32-0363</v>
          </cell>
          <cell r="ALH690" t="str">
            <v xml:space="preserve"> Решаемые задачи: Исполнение обязательств по договорам выноса. Обоснование для включения: Договор оказания услуг №ОЗУ-000026П/16 от 07.02.2018.</v>
          </cell>
        </row>
        <row r="691">
          <cell r="C691" t="str">
            <v>J_004-55-1-01.12-1336</v>
          </cell>
          <cell r="ALH69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ПАО "МРСК Северо-Запада" от 11.09.2017 №357р).</v>
          </cell>
        </row>
        <row r="692">
          <cell r="C692" t="str">
            <v>J_007-55-1-01.32-1925</v>
          </cell>
          <cell r="ALH692" t="str">
            <v xml:space="preserve">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22.01.2018 б/н.</v>
          </cell>
        </row>
        <row r="693">
          <cell r="C693" t="str">
            <v>J_007-55-1-01.32-1926</v>
          </cell>
          <cell r="ALH693" t="str">
            <v xml:space="preserve">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22.01.2018 б/н.</v>
          </cell>
        </row>
        <row r="694">
          <cell r="C694" t="str">
            <v>J_004-55-1-01.12-1337</v>
          </cell>
          <cell r="ALH69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ПАО "МРСК Северо-Запада" от 11.09.2017 №357р).</v>
          </cell>
        </row>
        <row r="695">
          <cell r="C695" t="str">
            <v>J_000-52-1-01.31-0040</v>
          </cell>
          <cell r="ALH695" t="str">
            <v xml:space="preserve"> Решаемые задачи: Обеспечение надежности электроснабжения потребителей п. Кожва; снижение аварийных отключений. Обоснование для включения: Акт обследования технического состояния от 10.07.2018 б/н.</v>
          </cell>
        </row>
        <row r="696">
          <cell r="C696" t="str">
            <v>J_000-55-1-01.32-1923</v>
          </cell>
          <cell r="ALH696" t="str">
            <v xml:space="preserve"> Решаемые задачи: Исполнение обязательств по договорам выноса. Обоснование для включения: Договор оказания услуг №ОЗУ-000022Ю/18 от 30.07.2018.</v>
          </cell>
        </row>
        <row r="697">
          <cell r="C697" t="str">
            <v>J_000-55-1-01.32-1922</v>
          </cell>
          <cell r="ALH697" t="str">
            <v xml:space="preserve"> Решаемые задачи: Исполнение обязательств по договорам выноса. Обоснование для включения: Договор оказания услуг №ОЗУ-000017Ю/17 от 18.08.2017.</v>
          </cell>
        </row>
        <row r="698">
          <cell r="C698" t="str">
            <v>J_000-55-1-01.32-1938</v>
          </cell>
          <cell r="ALH698"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№ОЗУ-000021Ю/18 от 25.12.2018.</v>
          </cell>
        </row>
        <row r="701">
          <cell r="C701" t="str">
            <v>Г</v>
          </cell>
          <cell r="ALH701">
            <v>0</v>
          </cell>
        </row>
        <row r="702">
          <cell r="C702" t="str">
            <v>F_000-52-1-01.32-0016</v>
          </cell>
          <cell r="ALH70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Вуктыльского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15.09.2014 б/н.</v>
          </cell>
        </row>
        <row r="703">
          <cell r="C703" t="str">
            <v>F_000-52-1-01.32-0017</v>
          </cell>
          <cell r="ALH703" t="str">
            <v xml:space="preserve">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23.04.2014 б/н.</v>
          </cell>
        </row>
        <row r="704">
          <cell r="C704" t="str">
            <v>I_000-52-1-01.32-0356</v>
          </cell>
          <cell r="ALH70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технического освидетельствования: от 21.07.2016 б/н, от 09.06.2016 б/н, от 11.07.2016 б/н, от 23.06.2016 б/н.</v>
          </cell>
        </row>
        <row r="705">
          <cell r="C705" t="str">
            <v>F_000-52-1-02.31-0207</v>
          </cell>
          <cell r="ALH70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обеспечение целостности КЛ. Обоснование для включения: Инвестиционный проект исключен из проекта ИПР; Акты технического освидетельствования от 15.07.2014 б/н; от 23.07.2014 б/н.</v>
          </cell>
        </row>
        <row r="706">
          <cell r="C706" t="str">
            <v>I_000-52-1-02.32-0001</v>
          </cell>
          <cell r="ALH706" t="str">
            <v xml:space="preserve"> Решаемые задачи: Обновление оборудования; обеспечение целостности КЛ. Обоснование для включения: Акты технического освидетельствования от 15.07.2014 б/н; от 23.07.2014 б/н.</v>
          </cell>
        </row>
        <row r="707">
          <cell r="C707" t="str">
            <v>I_000-52-1-02.32-0002</v>
          </cell>
          <cell r="ALH707" t="str">
            <v xml:space="preserve"> Решаемые задачи: Обновление оборудования; обеспечение целостности КЛ. Обоснование для включения: Акты технического освидетельствования от 15.07.2014 б/н; от 23.07.2014 б/н.</v>
          </cell>
        </row>
        <row r="708">
          <cell r="C708" t="str">
            <v>F_000-53-1-02.31-0012</v>
          </cell>
          <cell r="ALH70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аварийных отключений. Обоснование для включения: Акт о техническом обследовании от 21.01.2014 б/н.</v>
          </cell>
        </row>
        <row r="709">
          <cell r="C709" t="str">
            <v>F_000-55-1-01.12-0604</v>
          </cell>
          <cell r="ALH70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Удорского района; обеспечение поучасткового отключения ВЛ для плановых и аварийных работ.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01.04.2014 б/н .</v>
          </cell>
        </row>
        <row r="710">
          <cell r="C710" t="str">
            <v>F_000-52-1-01.32-0015</v>
          </cell>
          <cell r="ALH7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аварийных отключений. Обоснование для включения: Протокол научно-технического совета ПО «Печорские электрические сети»  №113 от 28.09.2017.</v>
          </cell>
        </row>
        <row r="711">
          <cell r="C711" t="str">
            <v>I_000-54-1-01.32-0487</v>
          </cell>
          <cell r="ALH71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надежности электроснабжения потребителей п.Ижма.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04.09.2016 б/н.</v>
          </cell>
        </row>
        <row r="712">
          <cell r="C712" t="str">
            <v>F_000-54-1-01.12-0005</v>
          </cell>
          <cell r="ALH71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Инвестиционный проект исключен из проекта ИПР;
Требование филиала ОАО «СО ЕЭС» Коми РДУ от 17.04.2014 б/н;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row>
        <row r="713">
          <cell r="C713" t="str">
            <v>I_000-54-1-01.12-0675</v>
          </cell>
          <cell r="ALH713" t="str">
            <v xml:space="preserve">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Требование филиала ОАО «СО ЕЭС» Коми РДУ от 17.04.2014 б/н;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row>
        <row r="714">
          <cell r="C714" t="str">
            <v>I_000-54-1-01.12-0676</v>
          </cell>
          <cell r="ALH714" t="str">
            <v xml:space="preserve">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Требование филиала ОАО «СО ЕЭС» Коми РДУ от 17.04.2014 б/н;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row>
        <row r="715">
          <cell r="C715" t="str">
            <v>I_000-54-1-01.12-0264</v>
          </cell>
          <cell r="ALH7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надежности электроснабжения потребителей Усть-Цилемского района.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06.09.2016 б/н.</v>
          </cell>
        </row>
        <row r="716">
          <cell r="C716" t="str">
            <v>I_000-52-1-01.32-0366</v>
          </cell>
          <cell r="ALH716" t="str">
            <v xml:space="preserve"> Решаемые задачи: Реконструкция ВЛ по техническому состоянию. Обоснование для включения: Протокол научно-технического совета ПО «Печорские электрические сети» №117 от 03.10.2017.</v>
          </cell>
        </row>
        <row r="717">
          <cell r="C717" t="str">
            <v>I_000-52-1-01.32-0367</v>
          </cell>
          <cell r="ALH717" t="str">
            <v xml:space="preserve"> Решаемые задачи: Реконструкция ВЛ по техническому состоянию. Обоснование для включения: Протокол научно-технического совета ПО «Печорские электрические сети» №125 от 15.10.2017.</v>
          </cell>
        </row>
        <row r="718">
          <cell r="C718" t="str">
            <v>I_000-55-1-02.32-0001</v>
          </cell>
          <cell r="ALH718" t="str">
            <v xml:space="preserve"> Решаемые задачи: Реконструкция КЛ по техническому состоянию. Обоснование для включения: Акт технического освидетельствования от 17.03.2017 б/н.</v>
          </cell>
        </row>
        <row r="719">
          <cell r="C719" t="str">
            <v>I_000-55-1-01.12-1311</v>
          </cell>
          <cell r="ALH719" t="str">
            <v xml:space="preserve"> Решаемые задачи: Обеспечение поучасткового отключения ВЛ для плановых и аварийных работ.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01.04.2014 б/н .</v>
          </cell>
        </row>
        <row r="720">
          <cell r="C720" t="str">
            <v>F_000-53-1-02.31-0014</v>
          </cell>
          <cell r="ALH720" t="str">
            <v xml:space="preserve"> Решаемые задачи: Обновление оборудования. Обоснование для включения: Акты технического освидетельствования от 30.06.2016 б/н.</v>
          </cell>
        </row>
        <row r="721">
          <cell r="C721" t="str">
            <v>F_000-51-1-01.12-0021</v>
          </cell>
          <cell r="ALH721" t="str">
            <v xml:space="preserve"> Решаемые задачи: Обновление оборудования; обеспечение прочности конструкции ВЛ.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19.08.2014 б/н.</v>
          </cell>
        </row>
        <row r="722">
          <cell r="C722" t="str">
            <v>F_000-54-1-01.21-0003</v>
          </cell>
          <cell r="ALH722" t="str">
            <v xml:space="preserve"> Решаемые задачи: Обновление оборудования; обеспечение безопасности людей, транспортных средств.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приведения участков ВЛ 0,4-150 кВ, имеющих пересечения с  автодорогами, железными дорогами, реками в соответствие с требованиями НТД по филиалу ОАО "МРСК Северо-Запада" "Комиэнерго".</v>
          </cell>
        </row>
        <row r="723">
          <cell r="C723" t="str">
            <v>I_000-51-1-01.12-0022</v>
          </cell>
          <cell r="ALH723"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07.04.2017 б/н.</v>
          </cell>
        </row>
        <row r="724">
          <cell r="C724" t="str">
            <v>I_000-51-1-01.12-0023</v>
          </cell>
          <cell r="ALH724"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07.04.2017 б/н.</v>
          </cell>
        </row>
        <row r="725">
          <cell r="C725" t="str">
            <v>I_000-51-1-01.12-0024</v>
          </cell>
          <cell r="ALH725"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07.04.2017 б/н.</v>
          </cell>
        </row>
        <row r="726">
          <cell r="C726" t="str">
            <v>F_000-52-1-02.31-0206</v>
          </cell>
          <cell r="ALH72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аварийных отключений. Обоснование для включения: Инвестиционный проект исключен из проекта ИПР; Акты технического освидетельствования: от 11.06.2014 б/н; от 17.06.2014 б/н; от 24.06.2014 б/н; от 04.07.2014 б/н; от 11.07.2014 б/н; от 27.07.2014 б/н; от 13.08.2014 б/н; от 15.08.2014 б/н.</v>
          </cell>
        </row>
        <row r="727">
          <cell r="C727" t="str">
            <v>I_000-52-1-02.32-0003</v>
          </cell>
          <cell r="ALH727"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28">
          <cell r="C728" t="str">
            <v>I_000-52-1-02.32-0004</v>
          </cell>
          <cell r="ALH728"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29">
          <cell r="C729" t="str">
            <v>I_000-52-1-02.32-0005</v>
          </cell>
          <cell r="ALH729"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0">
          <cell r="C730" t="str">
            <v>I_000-52-1-02.32-0006</v>
          </cell>
          <cell r="ALH730"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1">
          <cell r="C731" t="str">
            <v>I_000-52-1-02.32-0007</v>
          </cell>
          <cell r="ALH731"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2">
          <cell r="C732" t="str">
            <v>I_000-52-1-02.32-0008</v>
          </cell>
          <cell r="ALH732"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3">
          <cell r="C733" t="str">
            <v>I_000-52-1-02.32-0009</v>
          </cell>
          <cell r="ALH733"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4">
          <cell r="C734" t="str">
            <v>I_000-52-1-02.32-0010</v>
          </cell>
          <cell r="ALH734"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5">
          <cell r="C735" t="str">
            <v>I_000-55-1-01.12-1312</v>
          </cell>
          <cell r="ALH735" t="str">
            <v xml:space="preserve"> Решаемые задачи: Реконструкция ВЛ по техническому состоянию. Обоснование для включения: Акт обследования технического состояния от 28.08.2017 б/н.</v>
          </cell>
        </row>
        <row r="736">
          <cell r="C736" t="str">
            <v>J_000-52-1-01.32-0368</v>
          </cell>
          <cell r="ALH736"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технического освидетельствования: от 23.07.2018 б/н, от 11.06.2018 б/н, от 11.07.2018 б/н, от 25.06.2018 б/н.</v>
          </cell>
        </row>
        <row r="757">
          <cell r="C757" t="str">
            <v>Г</v>
          </cell>
          <cell r="ALH757">
            <v>0</v>
          </cell>
        </row>
        <row r="758">
          <cell r="C758" t="str">
            <v>Г</v>
          </cell>
          <cell r="ALH758">
            <v>0</v>
          </cell>
        </row>
        <row r="759">
          <cell r="C759" t="str">
            <v>F_003-56-1-05.20-0000</v>
          </cell>
          <cell r="ALH759"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0">
          <cell r="C760" t="str">
            <v>I_003-56-1-05.20-0001</v>
          </cell>
          <cell r="ALH760"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1">
          <cell r="C761" t="str">
            <v>I_000-54-1-05.30-0001</v>
          </cell>
          <cell r="ALH761" t="str">
            <v xml:space="preserve"> Решаемые задачи: Обеспечение возможности формирования баланса электроэнергии и локализации участков с высоким уровнем потерь электроэнергии.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5">
          <cell r="C765" t="str">
            <v>Г</v>
          </cell>
          <cell r="ALH765">
            <v>0</v>
          </cell>
        </row>
        <row r="766">
          <cell r="C766" t="str">
            <v>I_000-52-1-05.20-0002</v>
          </cell>
          <cell r="ALH766"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7">
          <cell r="C767" t="str">
            <v>I_003-56-1-05.20-0002</v>
          </cell>
          <cell r="ALH767"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84">
          <cell r="C784" t="str">
            <v>Г</v>
          </cell>
          <cell r="ALH784">
            <v>0</v>
          </cell>
        </row>
        <row r="788">
          <cell r="C788" t="str">
            <v>Г</v>
          </cell>
          <cell r="ALH788">
            <v>0</v>
          </cell>
        </row>
        <row r="792">
          <cell r="C792" t="str">
            <v>Г</v>
          </cell>
          <cell r="ALH792">
            <v>0</v>
          </cell>
        </row>
        <row r="796">
          <cell r="C796" t="str">
            <v>Г</v>
          </cell>
          <cell r="ALH796">
            <v>0</v>
          </cell>
        </row>
        <row r="800">
          <cell r="C800" t="str">
            <v>Г</v>
          </cell>
          <cell r="ALH800">
            <v>0</v>
          </cell>
        </row>
        <row r="804">
          <cell r="C804" t="str">
            <v>Г</v>
          </cell>
          <cell r="ALH804">
            <v>0</v>
          </cell>
        </row>
        <row r="808">
          <cell r="C808" t="str">
            <v>Г</v>
          </cell>
          <cell r="ALH808">
            <v>0</v>
          </cell>
        </row>
        <row r="809">
          <cell r="C809" t="str">
            <v>Г</v>
          </cell>
          <cell r="ALH809">
            <v>0</v>
          </cell>
        </row>
        <row r="810">
          <cell r="C810" t="str">
            <v>F_000-55-1-04.30-0150</v>
          </cell>
          <cell r="ALH8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организация каналов передачи данных и каналов видеонаблюдения и т.д. в Княжпогостском РЭС; создание  каналов связи диспетчера РЭС с ЭОП с ПС 35/10кВ Серегово, ПС 110/35/10 кВ Княжпогост, ПС 35/10кВ Ропча, ПС 220/35/10 кВ Синдор, ПС 35/10 кВ Тракт, ПС 35/10 кВ Онежье, ПС 35/10 кВ Весляна. Обоснование для включения: Акты обследования технического состояния от 15.12.2010 б/н.</v>
          </cell>
        </row>
        <row r="811">
          <cell r="C811" t="str">
            <v>F_000-53-1-04.40-0939</v>
          </cell>
          <cell r="ALH81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Увеличение оперативности диспетчерского управления. Обоснование для включения: Акт технического освидетельствования от 08.10.2015 б/н.</v>
          </cell>
        </row>
        <row r="812">
          <cell r="C812" t="str">
            <v>F_000-55-1-04.30-0407</v>
          </cell>
          <cell r="ALH812" t="str">
            <v xml:space="preserve">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и т.д.  в Усть-Куломском РЭС; создание  каналов связи диспетчера РЭС с ЭОП ПС 110/10кВ   Усть-Кулом, ПС 110/10кВ Пожег, ПС 110/10 кВ Помоздино, ПС 110/10 кВ Керчомья, ПС 110/10 кВ Подтыбок, ПС 110/10 кВ Усть-Нем, ПС 110/10 кВ Зимстан. Обоснование для включения: Акты обследования технического состояния от 15.12.2010 б/н.</v>
          </cell>
        </row>
        <row r="813">
          <cell r="C813" t="str">
            <v>F_000-52-1-04.40-0240</v>
          </cell>
          <cell r="ALH813" t="str">
            <v xml:space="preserve"> Решаемые задачи: Обновление оборудования каналов связи и комплексов телемеханики АСТУ. Обоснование для включения: Акт технического освидетельствования от 17.02.2011; Акт технического освидетельствования от 24.02.2011; Акт технического освидетельствования от 17.02.2011; Акт технического освидетельствования от 03.03.2011; Акт технического освидетельствования от 03.03.2011; Акт технического освидетельствования от 24.02.2011; Акт технического освидетельствования от 03.02.2011; Акт технического освидетельствования от 08.02.2011; Акт технического освидетельствования от 18.01.2011; Акт технического освидетельствования от 27.01.2011; Акт технического освидетельствования от 03.02.2011; Акт технического освидетельствования от 09.03.2011; Акт технического освидетельствования от 18.01.2011; Акт технического освидетельствования от 08.02.2011; Акт технического освидетельствования от 27.01.2011; Акт технического освидетельствования от 10.02.2011.</v>
          </cell>
        </row>
        <row r="814">
          <cell r="C814" t="str">
            <v>F_000-52-1-04.40-0145</v>
          </cell>
          <cell r="ALH814" t="str">
            <v xml:space="preserve"> Решаемые задачи: Обновление оборудования каналов связи и комплексов телемеханики АСТУ. Обоснование для включения: Акт технического освидетельствования от 20.01.2011; Акт технического освидетельствования от 22.02.2011; Акт технического освидетельствования от 22.02.2011; Акт технического освидетельствования от 01.03.2011; Акт технического освидетельствования от 01.03.2011; Акт технического освидетельствования от 05.03.2011; Акт технического освидетельствования от 05.03.2011; Акт технического освидетельствования от 11.03.2011; Акт технического освидетельствования от 11.03.2011; Акт технического освидетельствования от 25.01.2011; Акт технического освидетельствования от 25.01.2011; Акт технического освидетельствования от 01.02.2011; Акт технического освидетельствования от 01.02.2011; Акт технического освидетельствования от 21.03.2011; Акт технического освидетельствования от 15.02.2011.</v>
          </cell>
        </row>
        <row r="815">
          <cell r="C815" t="str">
            <v>F_000-55-1-04.30-0148</v>
          </cell>
          <cell r="ALH8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каналов связи и телемеханики; создание цифровых каналов для оперативно-GE488 технологической связи, внедрения комплексов ТМ, АСКУЭ, считывания информации ЦРАП и т.д.  в Удорском РЭС; создание  каналов связи диспетчера РЭС с ЭОП 110/10кВ Благоево, ПС 110/10 кВ Междуреченск, ПС 35/10 кВ Кослан, ПС 110/10 кВ Чернутьево, ПС 110/10 кВ Едва. Обоснование для включения: Заключение о техническом состояния б/н от 18.10.2012.</v>
          </cell>
        </row>
        <row r="816">
          <cell r="C816" t="str">
            <v>F_000-55-1-04.40-0002</v>
          </cell>
          <cell r="ALH81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комплекса телемеханики ССПИ. Обоснование для включения: Акт обследования технического состояния оборудования от 10.12.2013 б/н.</v>
          </cell>
        </row>
        <row r="817">
          <cell r="C817" t="str">
            <v>F_000-51-1-06.10-0162</v>
          </cell>
          <cell r="ALH817" t="str">
            <v xml:space="preserve"> Решаемые задачи: Сокращение затрат на текущее обслуживание и ремонт, увеличение межремонтного цикла; -улучшение эксплуатационных свойств кровли, повышение срока службы конструкций здания. Обоснование для включения: Акт №12 обследования технического состояния здания ПС 35/6 кВ Новая от 03.06.2009.</v>
          </cell>
        </row>
        <row r="818">
          <cell r="C818" t="str">
            <v>F_000-52-1-06.20-0001</v>
          </cell>
          <cell r="ALH81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19">
          <cell r="C819" t="str">
            <v>F_000-52-1-06.20-0002</v>
          </cell>
          <cell r="ALH819"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20">
          <cell r="C820" t="str">
            <v>F_000-51-1-06.10-0660</v>
          </cell>
          <cell r="ALH82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Увеличение долговечности; увеличение пожаробезопасности; сокращение затрат на текущее обслуживание и ремонты. Обоснование для включения: Акт технического освидетельствования от 07.07.2015 б/н.</v>
          </cell>
        </row>
        <row r="821">
          <cell r="C821" t="str">
            <v>F_000-52-1-06.10-0648</v>
          </cell>
          <cell r="ALH821" t="str">
            <v xml:space="preserve"> Решаемые задачи: Создание для вахтового линейного персонала ПО ПЭС необходимых рабочих и жилищно-бытовых условий. Обоснование для включения: Протокол совещания филиала ОАО "МРСК Северо-Запада" "Комиэнерго" и филиала ОАО "ФСК ЕЭС" "Северное ПМЭС" по вопросу арендных и хозяйственных отношений на ПС Газлифт, Возейская, Усинская, Воркута от 26.09.2012 №06пр/238пр.</v>
          </cell>
        </row>
        <row r="823">
          <cell r="C823" t="str">
            <v>G_000-53-1-06.10-0002</v>
          </cell>
          <cell r="ALH82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
.</v>
          </cell>
        </row>
        <row r="824">
          <cell r="C824" t="str">
            <v>G_000-51-1-04.20-0145</v>
          </cell>
          <cell r="ALH824" t="str">
            <v xml:space="preserve"> Решаемые задачи: Обеспечение пожарной безопасности объектов. Обоснование для включения: Предписание Отдела надзорной деятельности города Воркуты Управления надзорной деятельности ГУ МЧС России по Республике Коми от 20.06.2014 №216/1/2.</v>
          </cell>
        </row>
        <row r="825">
          <cell r="C825" t="str">
            <v>G_000-51-1-04.20-0146</v>
          </cell>
          <cell r="ALH825" t="str">
            <v xml:space="preserve"> Решаемые задачи: Обеспечение пожарной безопасности объектов. Обоснование для включения: Предписание Отдела надзорной деятельности города Воркуты Управления надзорной деятельности ГУ МЧС России по Республике Коми от 20.06.2014 №216/1/2.</v>
          </cell>
        </row>
        <row r="826">
          <cell r="C826" t="str">
            <v>F_000-55-1-04.20-0029</v>
          </cell>
          <cell r="ALH826" t="str">
            <v xml:space="preserve"> Решаемые задачи: Обеспечение пожарной безопасности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27">
          <cell r="C827" t="str">
            <v>G_000-53-1-06.10-0001</v>
          </cell>
          <cell r="ALH827" t="str">
            <v xml:space="preserve"> Решаемые задачи: Снижение затрат на оплату отопления здания АБК Краснозатонского района электрических сетей ПО «Сыктывкарские электрических сетей». Обоснование для включения: Протокол технического заседания филиала ПАО «МРСК Северо-Запада» «Комиэнерго» по вопросу замены отопления здания Краснозатонского района электрических сетей производственного отделения «Сыктывкарские электрические сети» филиала ПАО «МРСК Северо-Запада» «Комиэнерго» №26(01)пр от 11.02.2016.</v>
          </cell>
        </row>
        <row r="828">
          <cell r="C828" t="str">
            <v>G_000-54-1-06.10-0029</v>
          </cell>
          <cell r="ALH828" t="str">
            <v xml:space="preserve"> Решаемые задачи: Обеспечение модернизации существующей системы отопления здания с переводом на электрообогрев. Обоснование для включения: Письмо от 22.05.2015 №0205/3094 ООО «Лукойл-Энергосети» о прекращении с 01.06.2015 услуги по передаче тепловой энергии в паре  в связи с переводом энергоснабжающей организации своих котельных с пара на воду.</v>
          </cell>
        </row>
        <row r="829">
          <cell r="C829" t="str">
            <v>G_000-54-1-04.20-0630</v>
          </cell>
          <cell r="ALH829" t="str">
            <v xml:space="preserve"> Решаемые задачи: Обеспечение пожарной безопасности объектов. Обоснование для включения: Предписание Отделения надзорной деятельности Усть-Цилемского района Управления надзорной деятельности и профилактической работы Главного Управления МЧС России по Республике Коми об устранении нарушений требований пожарной безопасности от 25.03.2016 №4/1/1.</v>
          </cell>
        </row>
        <row r="830">
          <cell r="C830" t="str">
            <v>F_000-55-1-06.20-0003</v>
          </cell>
          <cell r="ALH830"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32">
          <cell r="C832" t="str">
            <v>F_000-55-1-04.20-0025</v>
          </cell>
          <cell r="ALH832" t="str">
            <v xml:space="preserve"> Решаемые задачи: Обеспечение пожарной безопасности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33">
          <cell r="C833" t="str">
            <v>F_000-55-1-04.20-0028</v>
          </cell>
          <cell r="ALH833" t="str">
            <v xml:space="preserve"> Решаемые задачи: Обеспечение пожарной безопасности объектов. Обоснование для включения: Предписание Отдела надзорной деятельности города Сыктьвкара Управления надзорной деятельности Главного Управления МЧС России по Республике Коми об устранении нарушений требований пожарной безопасности, о проведении мероприятий по обеспечению пожарной безопасности на объектах защиты и по предотвращению угрозы возникновения пожара от 26.06.2014 №540/1/1, №541/1/1;  от 17.06.2014 №557/1/1, №555/1/1, №552/1/1, №554/1/1, №545/1/1; Предписание Отделения надзорной деятельности города Удорского района Управления надзорной деятельности Главного Управления МЧС России по Республике Коми об устранении нарушений требований пожарной безопасности, о проведении мероприятий по обеспечению пожарной безопасности на объектах защиты и по предотвращению угрозы возникновения пожара от 20.06.2014 №107/1/1..</v>
          </cell>
        </row>
        <row r="834">
          <cell r="C834" t="str">
            <v>F_000-52-1-06.20-0617</v>
          </cell>
          <cell r="ALH834"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35">
          <cell r="C835" t="str">
            <v>F_000-54-1-06.70-0002</v>
          </cell>
          <cell r="ALH835"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36">
          <cell r="C836" t="str">
            <v>I_000-52-1-03.13-0212</v>
          </cell>
          <cell r="ALH83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Исключение перевода в тупиковый режим ВЛ 110 кВ "Печора-Городская" при ремонтных режимах.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совещания представителей филиала ОАО «СО ЕЭС» Коми РДУ, филиала ПАО «ФСК ЕЭС» - Северное ПМЭС, филиала ПАО «МРСК Северо-Запада» «Комиэнерго», Филиала «Коми» «Т Плюс» от 28.06.2016 б/н.</v>
          </cell>
        </row>
        <row r="837">
          <cell r="C837" t="str">
            <v>G_000-52-1-03.21-0949</v>
          </cell>
          <cell r="ALH837" t="str">
            <v xml:space="preserve"> Решаемые задачи: Обновление оборудования; снижение  затрат на ремонт.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12.10.2013 б/н.</v>
          </cell>
        </row>
        <row r="838">
          <cell r="C838" t="str">
            <v>F_000-52-1-03.21-0952</v>
          </cell>
          <cell r="ALH83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12.08.2015 б/н
.</v>
          </cell>
        </row>
        <row r="839">
          <cell r="C839" t="str">
            <v>F_000-55-1-06.20-0619</v>
          </cell>
          <cell r="ALH839"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40">
          <cell r="C840" t="str">
            <v>I_000-55-1-04.30-0958</v>
          </cell>
          <cell r="ALH84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в Сысольском РЭС РЭС; создание  каналов связи диспетчера Сысольского РЭС с ЭОП ПС 110/10кВ Куратово, ПС 110/10кВ Межадор, ПС 110/10 кВ Пыелдино, ПС 110/10 кВ Пажга; создание каналов связи диспетчеров  Сысольского РЭС с диспетчером ОДС Управления ЮЭС. Обоснование для включения: Акт обследования технического состояния от 08.08.2016 б/н; акт обследования технического состояния от 09.08.2016 б/н.</v>
          </cell>
        </row>
        <row r="841">
          <cell r="C841" t="str">
            <v>I_000-55-1-04.30-0957</v>
          </cell>
          <cell r="ALH84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Койгородского РЭС; создание каналов связи диспетчера диспетчера Койгородского РЭС с ЭОП ПС 110/10кВ Подзь; создание каналов связи между диспетчерами Сысольского РЭС и Койгородского РЭС; создание каналов связи диспетчеров  Койгородского РЭС с диспетчером ОДС Управления ЮЭС. Обоснование для включения: Акт обследования технического состояния от 10.08.2016 б/н.</v>
          </cell>
        </row>
        <row r="842">
          <cell r="C842" t="str">
            <v>I_000-55-1-04.40-0384</v>
          </cell>
          <cell r="ALH842" t="str">
            <v xml:space="preserve"> Решаемые задачи: Обновление оборудования каналов связи и комплексов телемеханики АСТУ. Обоснование для включения: Акт обследования технического состояния от 23.08.2016 б/н.</v>
          </cell>
        </row>
        <row r="843">
          <cell r="C843" t="str">
            <v>I_000-52-1-06.70-0002</v>
          </cell>
          <cell r="ALH843" t="str">
            <v xml:space="preserve"> Решаемые задачи: Обеспечение пожарной безопасности объектов. Обоснование для включения: Распоряжение ПАО "МРСК Северо-Запада" от 28.07.2016 №221р "О дополнительных мероприятиях по пожарной безопасности".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44">
          <cell r="C844" t="str">
            <v>I_000-54-1-06.70-0670</v>
          </cell>
          <cell r="ALH844" t="str">
            <v xml:space="preserve"> Решаемые задачи: Обеспечение пожарной безопасности объектов. Обоснование для включения: Предписания Отделения надзорной деятельности и профилактической работы Троицко-Печорского района Главного Управления МЧС России по Республике Коми об устранении нарушения требований пожарной безопасности от 17.02.2017 №21/1/2; №22/1/2.</v>
          </cell>
        </row>
        <row r="845">
          <cell r="C845" t="str">
            <v>I_000-55-1-06.10-0003</v>
          </cell>
          <cell r="ALH845" t="str">
            <v xml:space="preserve"> Решаемые задачи: Обеспечение специализированным помещением автомойки и теплыми стояночными боксами для используемой и новой техники в связи с отказом от постоянного использования стороннего автотранспорта и техники ранее находящейся на балансе производственного отделения «Сыктывкарские ЭС». Обоснование для включения: Акт технического освидетельствования от 21.04.2015 №51-010-12-1/136.</v>
          </cell>
        </row>
        <row r="846">
          <cell r="C846" t="str">
            <v>I_000-55-1-06.10-0001</v>
          </cell>
          <cell r="ALH846" t="str">
            <v xml:space="preserve"> Решаемые задачи: Снижение потребления тепловой энергии потребляемой производственным отделением за счет регулирования расхода тепловой энергии в зависимости от наружной температуры; снижение потребления тепловой энергии за счет уменьшения расхода тепловой энергии в выходные и праздничные дни, а также в нерабочее время. Обоснование для включения: Протокол заседания по вопросам реализации мероприятий энергосбережения в производственном отделении «Южные электрические сети» от 28.12.2016 №58(010пр.</v>
          </cell>
        </row>
        <row r="847">
          <cell r="C847" t="str">
            <v>I_000-52-1-06.20-0619</v>
          </cell>
          <cell r="ALH847"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 Акт о выявленных дефектах ограждения территории ПС 110/20/10 кВ «Кожва» от 18.10.2017 б/н.</v>
          </cell>
        </row>
        <row r="848">
          <cell r="C848" t="str">
            <v>I_000-53-1-06.10-0003</v>
          </cell>
          <cell r="ALH84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безопасности труда персонала ПО "СЭС". Обоснование для включения: Акт технического обследования от 03.08.2016 б/н.</v>
          </cell>
        </row>
        <row r="849">
          <cell r="C849" t="str">
            <v>I_000-55-1-04.30-0960</v>
          </cell>
          <cell r="ALH849" t="str">
            <v xml:space="preserve"> Решаемые задачи: Обновление оборудования каналов связи и комплексов телемеханики Прилузского РЭС. Обоснование для включения: Акты обследования технического состояния от 05.12.2017 б/н (5 шт.).</v>
          </cell>
        </row>
        <row r="850">
          <cell r="C850" t="str">
            <v>I_000-54-1-06.70-0671</v>
          </cell>
          <cell r="ALH850" t="str">
            <v xml:space="preserve"> Решаемые задачи: Обеспечение пожарной безопасности объектов. Обоснование для включения: Распоряжение ПАО "МРСК Северо-Запада" от 28.07.2016 №221р "О дополнительных мероприятиях по пожарной безопасности".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51">
          <cell r="C851" t="str">
            <v>I_000-55-1-06.70-0002</v>
          </cell>
          <cell r="ALH851" t="str">
            <v xml:space="preserve"> Решаемые задачи: Обновление оборудования. Обоснование для включения: Акт обследования технического состояния от 15.01.2018 №51-010-11-1/38.</v>
          </cell>
        </row>
        <row r="852">
          <cell r="C852" t="str">
            <v>F_000-52-1-03.31-0017</v>
          </cell>
          <cell r="ALH852" t="str">
            <v xml:space="preserve"> Решаемые задачи: Обновление оборудования; снижение  потерь электроэнергии. Обоснование для включения: Акт служебного расследования пожара от 15.02.2012 б/н; Объект введен в эксплуатацию в 2016 году, до реализации инвестиционного проекта нагрузка по результатам контрольных замеров от 17.12.2014 составляла 0,047 МВт.</v>
          </cell>
        </row>
        <row r="853">
          <cell r="C853" t="str">
            <v>I_000-55-1-04.30-0963</v>
          </cell>
          <cell r="ALH853" t="str">
            <v xml:space="preserve">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организация каналов передачи данных и каналов видеонаблюдения и т.д. в Княжпогостском РЭС; создание  каналов связи диспетчера РЭС с ЭОП с ПС 35/10кВ Серегово, ПС 110/35/10 кВ Княжпогост, ПС 35/10кВ Ропча, ПС 220/35/10 кВ Синдор, ПС 35/10 кВ Тракт, ПС 35/10 кВ Онежье, ПС 35/10 кВ Весляна. Обоснование для включения: Акты обследования технического состояния от 15.12.2010 б/н.</v>
          </cell>
        </row>
        <row r="854">
          <cell r="C854" t="str">
            <v>I_000-55-1-04.30-0962</v>
          </cell>
          <cell r="ALH854" t="str">
            <v xml:space="preserve"> Решаемые задачи: Обновление оборудования каналов связи и телемеханики; создание цифровых каналов для оперативно-GE488 технологической связи, внедрения комплексов ТМ, АСКУЭ, считывания информации ЦРАП и т.д.  в Удорском РЭС; создание  каналов связи диспетчера РЭС с ЭОП 110/10кВ Благоево, ПС 110/10 кВ Междуреченск, ПС 35/10 кВ Кослан, ПС 110/10 кВ Чернутьево, ПС 110/10 кВ Едва. Обоснование для включения: Заключение о техническом состояния от 18.10.2012 б/н.</v>
          </cell>
        </row>
        <row r="855">
          <cell r="C855" t="str">
            <v>I_000-53-1-06.10-0004</v>
          </cell>
          <cell r="ALH85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
.</v>
          </cell>
        </row>
        <row r="857">
          <cell r="C857" t="str">
            <v>J_000-55-1-06.10-0005</v>
          </cell>
          <cell r="ALH857" t="str">
            <v xml:space="preserve">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
.</v>
          </cell>
        </row>
        <row r="858">
          <cell r="C858" t="str">
            <v>J_000-55-1-04.40-0387</v>
          </cell>
          <cell r="ALH858"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59">
          <cell r="C859" t="str">
            <v>J_000-55-1-04.40-0388</v>
          </cell>
          <cell r="ALH859"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60">
          <cell r="C860" t="str">
            <v>J_000-55-1-04.40-0389</v>
          </cell>
          <cell r="ALH860"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61">
          <cell r="C861" t="str">
            <v>J_000-55-1-04.40-0390</v>
          </cell>
          <cell r="ALH861" t="str">
            <v xml:space="preserve"> Решаемые задачи: Обновление оборудования комплекса телемеханики ССПИ. Обоснование для включения: Акт обследования технического состояния от 23.05.2018 б/н.</v>
          </cell>
        </row>
        <row r="867">
          <cell r="C867" t="str">
            <v>Г</v>
          </cell>
          <cell r="ALH867">
            <v>0</v>
          </cell>
        </row>
        <row r="868">
          <cell r="C868" t="str">
            <v>F_000-54-1-04.40-0192</v>
          </cell>
          <cell r="ALH868" t="str">
            <v xml:space="preserve"> Решаемые задачи: Увеличение оперативности диспетчерского управления. Обоснование для включения: Заключение о техническом состояния б/н от 18.10.2012.</v>
          </cell>
        </row>
        <row r="869">
          <cell r="C869" t="str">
            <v>I_000-52-1-04.60-0002</v>
          </cell>
          <cell r="ALH86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Акты обследования технического состояния: от 12.07.2015 б/н, от 03.07.2015 б/н.</v>
          </cell>
        </row>
        <row r="870">
          <cell r="C870" t="str">
            <v>F_000-55-1-04.40-0151</v>
          </cell>
          <cell r="ALH870"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оборудования от 20.12.2010 б/н.</v>
          </cell>
        </row>
        <row r="871">
          <cell r="C871" t="str">
            <v>F_000-55-1-04.40-0383</v>
          </cell>
          <cell r="ALH871" t="str">
            <v xml:space="preserve"> Решаемые задачи: Увеличение оперативности диспетчерского управления Сыктывдинского РЭС и ОДС ПО «ЮЭС». Обоснование для включения: Акт обследования технического состояния оборудования от 02.02.2011 б/н.</v>
          </cell>
        </row>
        <row r="872">
          <cell r="C872" t="str">
            <v>F_000-54-1-04.20-0629</v>
          </cell>
          <cell r="ALH872" t="str">
            <v xml:space="preserve"> Решаемые задачи: Увеличение оперативности диспетчерского управления. Обоснование для включения: Акт о несоответствии технического состояния б/н от 18.02.2015.</v>
          </cell>
        </row>
        <row r="873">
          <cell r="C873" t="str">
            <v>F_000-52-1-04.30-0001</v>
          </cell>
          <cell r="ALH873" t="str">
            <v xml:space="preserve"> Решаемые задачи: Увеличение оперативности диспетчерского управления. Обоснование для включения: Заключение о техническом состояния б/н от 18.10.2014.</v>
          </cell>
        </row>
        <row r="874">
          <cell r="C874" t="str">
            <v>G_000-52-1-04.60-0001</v>
          </cell>
          <cell r="ALH874" t="str">
            <v xml:space="preserve"> Решаемые задачи: Повышение устойчивости функционирования устройств РЗА.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Акты обследования технического состояния релейной защиты от 28.08.2016 б/н.</v>
          </cell>
        </row>
        <row r="875">
          <cell r="C875" t="str">
            <v>I_000-52-1-04.20-0001</v>
          </cell>
          <cell r="ALH875" t="str">
            <v xml:space="preserve"> Решаемые задачи: Увеличение оперативности диспетчерского управления. Обоснование для включения: Акт технического освидетельствования оборудования диспетчерского мнемощита ДПН ПЭС от 01.11.2017 б/н.</v>
          </cell>
        </row>
        <row r="876">
          <cell r="C876" t="str">
            <v>I_000-54-1-04.60-0008</v>
          </cell>
          <cell r="ALH87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16.10.2017 б/н.</v>
          </cell>
        </row>
        <row r="877">
          <cell r="C877" t="str">
            <v>I_000-54-1-04.60-0009</v>
          </cell>
          <cell r="ALH877"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16.10.2017 б/н.</v>
          </cell>
        </row>
        <row r="878">
          <cell r="C878" t="str">
            <v>I_000-55-1-04.60-0018</v>
          </cell>
          <cell r="ALH878"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79">
          <cell r="C879" t="str">
            <v>I_000-55-1-04.60-0019</v>
          </cell>
          <cell r="ALH87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0">
          <cell r="C880" t="str">
            <v>I_000-55-1-04.60-0020</v>
          </cell>
          <cell r="ALH880"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1">
          <cell r="C881" t="str">
            <v>I_000-55-1-04.60-0021</v>
          </cell>
          <cell r="ALH88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2">
          <cell r="C882" t="str">
            <v>I_000-55-1-04.60-0022</v>
          </cell>
          <cell r="ALH882"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3">
          <cell r="C883" t="str">
            <v>I_000-52-1-04.30-0004</v>
          </cell>
          <cell r="ALH883" t="str">
            <v xml:space="preserve"> Решаемые задачи: Обновление оборудования. Обоснование для включения: Приказ ПАО «МРСК Северо-Запада» от 25.12.2017 №888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v>
          </cell>
        </row>
        <row r="884">
          <cell r="C884" t="str">
            <v>F_000-52-1-04.10-0627</v>
          </cell>
          <cell r="ALH88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  выполнение требований СанПиН 2.2.2.542-96 и обеспечение надежной работы серверов АСУ Усинской БПО. Обоснование для включения: Программа организации телекоммуникаций, созданная в соответствии с  Приказом ОАО "МРСК Северо-Запада" №473 от 17.09.2014; Акт обследования технического состояния системы электропитания компьютерной сети и компьютерной сети здания  УБПО ПЭС от 24.08.2009.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row>
        <row r="885">
          <cell r="C885" t="str">
            <v>J_000-56-1-06.70-0005</v>
          </cell>
          <cell r="ALH885" t="str">
            <v xml:space="preserve"> Решаемые задачи: Снижение затрат на ремонт
Обеспечение безопастности персонала. Обоснование для включения: Протокол заседания Технического совета филиала ПАО «МРСК Северо-Запада» «Комиэнерго» от 04.10.2018 №282(03)пр.</v>
          </cell>
        </row>
        <row r="886">
          <cell r="C886" t="str">
            <v>J_000-55-1-04.40-0385</v>
          </cell>
          <cell r="ALH886" t="str">
            <v xml:space="preserve">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Койгородского РЭС; создание каналов связи диспетчера диспетчера Койгородского РЭС с ЭОП ПС 110/10кВ Подзь; создание каналов связи между диспетчерами Сысольского РЭС и Койгородского РЭС; создание каналов связи диспетчеров  Койгородского РЭС с диспетчером ОДС Управления ЮЭС. Обоснование для включения: Акты обследования технического состояния от 10.08.2018 б/н.</v>
          </cell>
        </row>
        <row r="887">
          <cell r="C887" t="str">
            <v>J_000-55-1-04.40-0386</v>
          </cell>
          <cell r="ALH887" t="str">
            <v xml:space="preserve">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в Сысольском РЭС РЭС; создание  каналов связи диспетчера Сысольского РЭС с ЭОП ПС 110/10кВ Куратово, ПС 110/10кВ Межадор, ПС 110/10 кВ Пыелдино, ПС 110/10 кВ Пажга; создание каналов связи диспетчеров  Сысольского РЭС с диспетчером ОДС Управления ЮЭС. Обоснование для включения: Акты обследования технического состояния от 08.08.2018 б/н; Акты обследования технического состояния от 09.08.2018 б/н.</v>
          </cell>
        </row>
        <row r="1056">
          <cell r="C1056" t="str">
            <v>Г</v>
          </cell>
          <cell r="ALH1056">
            <v>0</v>
          </cell>
        </row>
        <row r="1057">
          <cell r="C1057" t="str">
            <v>Г</v>
          </cell>
        </row>
        <row r="1061">
          <cell r="C1061" t="str">
            <v>Г</v>
          </cell>
          <cell r="ALH1061">
            <v>0</v>
          </cell>
        </row>
        <row r="1063">
          <cell r="C1063" t="str">
            <v>F_000-55-2-01.12-0026</v>
          </cell>
          <cell r="ALH1063"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91,289 млн.руб. НЗС в размере 91,289 млн. руб. планируется к списанию при благоприятной экономической ситуации в Обществе. Решаемые задачи: Создание кольцевой схемы распределительной сети 110 кВ для электроснабжения г. Сыктывкара; увеличение отпуска электрической энергии; снижение потерь электроэнергии.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2018-2022 гг." (утв. Распоряжением Правительства Республики Коми от от 24.04.2018 №90-р).</v>
          </cell>
        </row>
        <row r="1064">
          <cell r="C1064" t="str">
            <v>F_000-54-2-01.21-0004</v>
          </cell>
          <cell r="ALH1064" t="str">
            <v xml:space="preserve"> Решаемые задачи: Снижение потерь электроэнергии; приведение уровня напряжения и нагрузки потребителей Ухтинского района в норму (п. 1.2.23. Правил устройств электроустановок. Издание седьмое (ПУЭ-7), утвержденных приказом Минэнерго России от 08.07.2002 №204).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2015-2020 годы" (утверждена Распоряжением Правительства Республики Коми от 29.04.2015 № 150-р).</v>
          </cell>
        </row>
        <row r="1065">
          <cell r="C1065" t="str">
            <v>F_000-54-2-01.12-0967</v>
          </cell>
          <cell r="ALH1065" t="str">
            <v xml:space="preserve"> Решаемые задачи: Увеличение отпуска электрической энергии; cнижение потерь электроэнергии; снижение затрат на электроснабжение потребителей от резервных источников (ДЭС) при отключениях.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2016-2021 годы" (утверждена Распоряжением Правительства Республики Коми от 29.04.2016 № 189-р).</v>
          </cell>
        </row>
        <row r="1069">
          <cell r="C1069" t="str">
            <v>Г</v>
          </cell>
          <cell r="ALH1069">
            <v>0</v>
          </cell>
        </row>
        <row r="1070">
          <cell r="C1070" t="str">
            <v>F_000-53-2-02.31-0630</v>
          </cell>
          <cell r="ALH1070" t="str">
            <v xml:space="preserve"> Решаемые задачи: Снижение потерь электроэнергии; повышение пропускной способности ВЛ 10 кВ ПС 110/10 «Човью» - ЦРП №3.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v>
          </cell>
        </row>
        <row r="1071">
          <cell r="C1071" t="str">
            <v>F_000-53-2-03.31-0110</v>
          </cell>
          <cell r="ALH1071" t="str">
            <v xml:space="preserve"> Решаемые задачи: Электрификация п. Краснозатонский м. Сосновая поляна; обеспечение электроэнергией особой категории населения. Обоснование для включения: Протокол совещания в Службе Республики Коми по тарифам и по формированию проекта долгосрочной инвестиционной программы филиала ОАО "МРСК Северо-Запада" "Комиэнерго" на 2014-2018 годы от 01.10.2013 б/н.</v>
          </cell>
        </row>
        <row r="1072">
          <cell r="C1072" t="str">
            <v>I_000-55-2-01.32-1849</v>
          </cell>
          <cell r="ALH1072" t="str">
            <v xml:space="preserve"> Решаемые задачи: Электрификация м. Соколовка Сыктывдинского района. Обоснование для включения: Заключение правительства Республики Коми (письмо от 16.05.2017 №1632-03-1-39).</v>
          </cell>
        </row>
        <row r="1081">
          <cell r="C1081" t="str">
            <v>Г</v>
          </cell>
          <cell r="ALH1081">
            <v>0</v>
          </cell>
        </row>
        <row r="1088">
          <cell r="C1088" t="str">
            <v>Г</v>
          </cell>
          <cell r="ALH1088">
            <v>0</v>
          </cell>
        </row>
        <row r="1089">
          <cell r="C1089" t="str">
            <v>F_000-54-1-06.70-0669</v>
          </cell>
          <cell r="ALH10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v>
          </cell>
        </row>
        <row r="1090">
          <cell r="C1090" t="str">
            <v>I_000-55-1-04.40-0001</v>
          </cell>
          <cell r="ALH1090" t="str">
            <v xml:space="preserve"> Решаемые задачи: Обеспечение на ДП ЮЭС ведения схемы электрических сетей в различных режимах функционирования энергосистемы. Обоснование для включения: Акт обследования технического состояния от 16.01.2017 б/н.</v>
          </cell>
        </row>
        <row r="1091">
          <cell r="C1091" t="str">
            <v>F_000-52-2-06.70-0002</v>
          </cell>
          <cell r="ALH1091" t="str">
            <v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v>
          </cell>
        </row>
        <row r="1092">
          <cell r="C1092" t="str">
            <v>F_000-55-2-06.70-0001</v>
          </cell>
          <cell r="ALH1092" t="str">
            <v xml:space="preserve">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1093">
          <cell r="C1093" t="str">
            <v>F_000-53-1-06.20-0001</v>
          </cell>
          <cell r="ALH1093"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1094">
          <cell r="C1094" t="str">
            <v>G_000-51-1-06.20-0001</v>
          </cell>
          <cell r="ALH109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095">
          <cell r="C1095" t="str">
            <v>G_000-52-1-06.20-0618</v>
          </cell>
          <cell r="ALH109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096">
          <cell r="C1096" t="str">
            <v>G_000-54-1-06.20-0001</v>
          </cell>
          <cell r="ALH109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097">
          <cell r="C1097" t="str">
            <v>G_000-55-1-06.20-0626</v>
          </cell>
          <cell r="ALH1097"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098">
          <cell r="C1098" t="str">
            <v>G_000-53-1-06.20-0002</v>
          </cell>
          <cell r="ALH109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099">
          <cell r="C1099" t="str">
            <v>F_000-56-1-07.10-0001</v>
          </cell>
          <cell r="ALH109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30.06.2017 № б/н - 2 шт..</v>
          </cell>
        </row>
        <row r="1100">
          <cell r="C1100" t="str">
            <v>G_000-56-1-07.10-0104</v>
          </cell>
          <cell r="ALH110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№6.</v>
          </cell>
        </row>
        <row r="1101">
          <cell r="C1101" t="str">
            <v>G_000-56-1-07.10-0105</v>
          </cell>
          <cell r="ALH110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№14.</v>
          </cell>
        </row>
        <row r="1102">
          <cell r="C1102" t="str">
            <v>G_000-56-1-07.10-0109</v>
          </cell>
          <cell r="ALH110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23.11.2016 б/н; 
АКТ обследования технического состояния оборудования от 24.11.2016 б/н;
АКТ обследования технического состояния оборудования от 06.07.2016 №5;
АКТ обследования технического состояния оборудования от 06.07.2016 №6.</v>
          </cell>
        </row>
        <row r="1103">
          <cell r="C1103" t="str">
            <v>G_000-56-1-07.10-0110</v>
          </cell>
          <cell r="ALH110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v>
          </cell>
        </row>
        <row r="1104">
          <cell r="C1104" t="str">
            <v>G_000-56-1-07.10-0111</v>
          </cell>
          <cell r="ALH110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№13.</v>
          </cell>
        </row>
        <row r="1105">
          <cell r="C1105" t="str">
            <v>G_000-56-1-07.10-0112</v>
          </cell>
          <cell r="ALH110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№11, от 31.08.2015№ 12, от 31.08.2015 №13, от 31.08.2015 №2, от 31.08.2015 №3, от 31.08.2015 №4, от 31.08.2015 №5, от 01.06.2015 №23, от 11.07.2016 №6, от 11.07.2016 №7.</v>
          </cell>
        </row>
        <row r="1106">
          <cell r="C1106" t="str">
            <v>G_000-56-1-07.10-0113</v>
          </cell>
          <cell r="ALH110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№10, от 31.08.2015 №30, от 06.07.2015 №21, от 31.08.2015 №14, от 11.07.2016 №5.</v>
          </cell>
        </row>
        <row r="1107">
          <cell r="C1107" t="str">
            <v>G_000-56-1-07.10-0115</v>
          </cell>
          <cell r="ALH110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№9.</v>
          </cell>
        </row>
        <row r="1108">
          <cell r="C1108" t="str">
            <v>G_000-56-1-07.10-0118</v>
          </cell>
          <cell r="ALH110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06.07.2016 №6.</v>
          </cell>
        </row>
        <row r="1109">
          <cell r="C1109" t="str">
            <v>G_000-56-1-07.10-0119</v>
          </cell>
          <cell r="ALH110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10">
          <cell r="C1110" t="str">
            <v>G_000-56-1-07.10-0120</v>
          </cell>
          <cell r="ALH11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11">
          <cell r="C1111" t="str">
            <v>G_000-56-1-07.10-0122</v>
          </cell>
          <cell r="ALH111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01.09.2014 б/н.</v>
          </cell>
        </row>
        <row r="1112">
          <cell r="C1112" t="str">
            <v>G_000-56-1-07.10-0123</v>
          </cell>
          <cell r="ALH111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13">
          <cell r="C1113" t="str">
            <v>G_000-56-1-07.10-0124</v>
          </cell>
          <cell r="ALH111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14">
          <cell r="C1114" t="str">
            <v>G_000-56-1-07.10-0126</v>
          </cell>
          <cell r="ALH111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№8, 9.</v>
          </cell>
        </row>
        <row r="1115">
          <cell r="C1115" t="str">
            <v>G_000-56-1-07.10-0130</v>
          </cell>
          <cell r="ALH111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№1.</v>
          </cell>
        </row>
        <row r="1116">
          <cell r="C1116" t="str">
            <v>G_000-56-1-07.10-0131</v>
          </cell>
          <cell r="ALH111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17">
          <cell r="C1117" t="str">
            <v>G_000-56-1-07.10-0132</v>
          </cell>
          <cell r="ALH111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22.08.2016 №3.</v>
          </cell>
        </row>
        <row r="1118">
          <cell r="C1118" t="str">
            <v>G_000-56-1-07.10-0133</v>
          </cell>
          <cell r="ALH111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№15.</v>
          </cell>
        </row>
        <row r="1119">
          <cell r="C1119" t="str">
            <v>G_000-56-1-07.10-0135</v>
          </cell>
          <cell r="ALH111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29.05.2015 №1.</v>
          </cell>
        </row>
        <row r="1120">
          <cell r="C1120" t="str">
            <v>G_000-56-1-07.10-0136</v>
          </cell>
          <cell r="ALH112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row>
        <row r="1121">
          <cell r="C1121" t="str">
            <v>G_000-56-1-07.10-0137</v>
          </cell>
          <cell r="ALH112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№28.</v>
          </cell>
        </row>
        <row r="1122">
          <cell r="C1122" t="str">
            <v>G_000-56-1-07.10-0138</v>
          </cell>
          <cell r="ALH112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19.08.2016 №5.</v>
          </cell>
        </row>
        <row r="1123">
          <cell r="C1123" t="str">
            <v>G_000-56-1-07.10-0139</v>
          </cell>
          <cell r="ALH112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№26.</v>
          </cell>
        </row>
        <row r="1124">
          <cell r="C1124" t="str">
            <v>G_000-56-1-07.10-0140</v>
          </cell>
          <cell r="ALH112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25">
          <cell r="C1125" t="str">
            <v>G_000-56-1-07.10-0141</v>
          </cell>
          <cell r="ALH112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26">
          <cell r="C1126" t="str">
            <v>G_000-56-1-07.10-0142</v>
          </cell>
          <cell r="ALH112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27">
          <cell r="C1127" t="str">
            <v>G_000-56-1-07.10-0144</v>
          </cell>
          <cell r="ALH112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№31.</v>
          </cell>
        </row>
        <row r="1128">
          <cell r="C1128" t="str">
            <v>G_000-56-1-07.10-0145</v>
          </cell>
          <cell r="ALH112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29">
          <cell r="C1129" t="str">
            <v>G_000-56-1-07.10-0147</v>
          </cell>
          <cell r="ALH112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18.07.2016 №7.</v>
          </cell>
        </row>
        <row r="1130">
          <cell r="C1130" t="str">
            <v>G_000-56-1-07.10-0149</v>
          </cell>
          <cell r="ALH113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19.07.2016 №21; АКТ обследования технического состояния оборудования от 18.07.2016 №8; АКТ обследования технического состояния оборудования от 18.07.2016 №9; АКТ обследования технического состояния оборудования от 18.07.2016 №10; АКТ обследования технического состояния оборудования от 18.07.2016 №11; АКТ обследования технического состояния оборудования от 18.07.2016 №12; АКТ обследования технического состояния оборудования от 18.07.2016 №13; АКТ обследования технического состояния оборудования от 19.07.2016 №20.</v>
          </cell>
        </row>
        <row r="1131">
          <cell r="C1131" t="str">
            <v>G_000-56-1-07.10-0150</v>
          </cell>
          <cell r="ALH11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18.07.2016 №18, 19.</v>
          </cell>
        </row>
        <row r="1132">
          <cell r="C1132" t="str">
            <v>G_000-56-1-07.10-0151</v>
          </cell>
          <cell r="ALH113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22.08.2016 № 2; Акт технического состояния от 19.08.2016 № 4; Акт технического состояния от 31.08.2015 № 6; Акт технического состояния от 31.08.2015 № 7; Акт технического состояния от 31.08.2015 № 31; Акт технического состояния от 11.07.2016 № 11; Акт технического состояния от 11.07.2016 № 12; Акт технического состояния от 11.07.2016 № 17; Акты технического состояния от 01.11.2016 - 23 шт.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row>
        <row r="1133">
          <cell r="C1133" t="str">
            <v>G_000-56-1-07.10-0152</v>
          </cell>
          <cell r="ALH113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№8.</v>
          </cell>
        </row>
        <row r="1134">
          <cell r="C1134" t="str">
            <v>G_000-56-1-07.10-0153</v>
          </cell>
          <cell r="ALH113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31.08.2017 № 19; 
Акт обследования технического состояния от 31.08.2016 № 25; 
Акты обследования технического состояния от 06.07.2016 - 43 шт.; 
Акт осмотра автомобиля от 31.08.2016 б/н; 
Акты обследования технического состояния от 01.11.2016 - 16 шт.; 
Акт о техническом обследовании от 23.01.2017 б/н; 
Акт осмотра автомобиля от 29.08.2016 б/н.</v>
          </cell>
        </row>
        <row r="1135">
          <cell r="C1135" t="str">
            <v>G_000-56-1-07.10-0155</v>
          </cell>
          <cell r="ALH113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№27; акт технического состояния от 19.08.2016 №6; акт технического состояния от 19.08.2016 б/н.</v>
          </cell>
        </row>
        <row r="1136">
          <cell r="C1136" t="str">
            <v>G_000-56-1-07.10-0157</v>
          </cell>
          <cell r="ALH113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№29.</v>
          </cell>
        </row>
        <row r="1137">
          <cell r="C1137" t="str">
            <v>G_000-56-1-07.10-0159</v>
          </cell>
          <cell r="ALH113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№9.</v>
          </cell>
        </row>
        <row r="1138">
          <cell r="C1138" t="str">
            <v>I_000-56-1-07.10-0161</v>
          </cell>
          <cell r="ALH113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39">
          <cell r="C1139" t="str">
            <v>I_000-56-1-07.10-0164</v>
          </cell>
          <cell r="ALH113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0">
          <cell r="C1140" t="str">
            <v>I_000-56-1-07.10-0165</v>
          </cell>
          <cell r="ALH114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1">
          <cell r="C1141" t="str">
            <v>I_000-56-1-07.10-0166</v>
          </cell>
          <cell r="ALH114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2">
          <cell r="C1142" t="str">
            <v>I_000-56-1-07.10-0172</v>
          </cell>
          <cell r="ALH114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3">
          <cell r="C1143" t="str">
            <v>I_000-56-1-07.10-0167</v>
          </cell>
          <cell r="ALH114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4">
          <cell r="C1144" t="str">
            <v>I_000-56-1-07.10-0168</v>
          </cell>
          <cell r="ALH114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26.01.2017 б/н.</v>
          </cell>
        </row>
        <row r="1145">
          <cell r="C1145" t="str">
            <v>I_000-56-1-07.10-0169</v>
          </cell>
          <cell r="ALH114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46">
          <cell r="C1146" t="str">
            <v>I_000-56-1-07.10-0170</v>
          </cell>
          <cell r="ALH114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v>
          </cell>
        </row>
        <row r="1147">
          <cell r="C1147" t="str">
            <v>I_000-56-1-07.10-0171</v>
          </cell>
          <cell r="ALH114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v>
          </cell>
        </row>
        <row r="1148">
          <cell r="C1148" t="str">
            <v>I_000-56-1-07.10-0175</v>
          </cell>
          <cell r="ALH114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49">
          <cell r="C1149" t="str">
            <v>I_000-56-1-07.10-0177</v>
          </cell>
          <cell r="ALH114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0">
          <cell r="C1150" t="str">
            <v>I_000-56-1-07.10-0178</v>
          </cell>
          <cell r="ALH115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51">
          <cell r="C1151" t="str">
            <v>I_000-56-1-07.10-0179</v>
          </cell>
          <cell r="ALH115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52">
          <cell r="C1152" t="str">
            <v>I_000-56-1-07.10-0180</v>
          </cell>
          <cell r="ALH115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3">
          <cell r="C1153" t="str">
            <v>I_000-56-1-07.10-0181</v>
          </cell>
          <cell r="ALH115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4">
          <cell r="C1154" t="str">
            <v>I_000-56-1-07.10-0182</v>
          </cell>
          <cell r="ALH115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5">
          <cell r="C1155" t="str">
            <v>I_000-56-1-07.10-0183</v>
          </cell>
          <cell r="ALH115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6">
          <cell r="C1156" t="str">
            <v>I_000-56-1-07.10-0184</v>
          </cell>
          <cell r="ALH115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57">
          <cell r="C1157" t="str">
            <v>F_000-56-1-04.50-0955</v>
          </cell>
          <cell r="ALH1157" t="str">
            <v xml:space="preserve"> Решаемые задачи: Увеличение оперативности диспетчерского управления. Обоснование для включения: Акт проверки готовности Центра управления сетями филиала ОАО "МРСК Северо-Запада" "Комиэнерго" от 03.04.2009 №010-26/37.</v>
          </cell>
        </row>
        <row r="1158">
          <cell r="C1158" t="str">
            <v>F_000-56-1-07.10-0005</v>
          </cell>
          <cell r="ALH115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02.11.2015 б/н.</v>
          </cell>
        </row>
        <row r="1159">
          <cell r="C1159" t="str">
            <v>F_000-56-1-07.10-0021</v>
          </cell>
          <cell r="ALH115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20.02.2013 б/н.</v>
          </cell>
        </row>
        <row r="1160">
          <cell r="C1160" t="str">
            <v>I_000-56-1-07.10-0186</v>
          </cell>
          <cell r="ALH11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61">
          <cell r="C1161" t="str">
            <v>I_000-56-1-07.10-0188</v>
          </cell>
          <cell r="ALH11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162">
          <cell r="C1162" t="str">
            <v>F_000-56-1-07.20-0104</v>
          </cell>
          <cell r="ALH1162"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2014 б/н; приказ от 07.07.2016 № 417; приказ от 18.02.2016 № 99.</v>
          </cell>
        </row>
        <row r="1163">
          <cell r="C1163" t="str">
            <v>F_000-56-1-07.20-0105</v>
          </cell>
          <cell r="ALH1163"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2015 б/н.</v>
          </cell>
        </row>
        <row r="1164">
          <cell r="C1164" t="str">
            <v>F_000-56-1-07.20-0107</v>
          </cell>
          <cell r="ALH1164"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v>
          </cell>
        </row>
        <row r="1165">
          <cell r="C1165" t="str">
            <v>F_000-56-1-07.20-0108</v>
          </cell>
          <cell r="ALH1165"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v>
          </cell>
        </row>
        <row r="1166">
          <cell r="C1166" t="str">
            <v>F_000-56-1-07.30-0105</v>
          </cell>
          <cell r="ALH1166" t="str">
            <v xml:space="preserve"> Решаемые задачи: Обеспечение производственной деятельности. Обоснование для включения: АКТ обследования технического состояния от 06.07.2015 года № 110-100-09/135.</v>
          </cell>
        </row>
        <row r="1167">
          <cell r="C1167" t="str">
            <v>F_000-56-1-07.30-0106</v>
          </cell>
          <cell r="ALH1167" t="str">
            <v xml:space="preserve"> Решаемые задачи: Обеспечение производственной деятельности. Обоснование для включения: Акт обследования калибровки Fluke 9100 б/н; Обоснование закупки не входящих в смету строек; протокол заседания Рабочей группы по метрологическому обеспечению производства и управлению качеством электрической энергии от 05.05.2016 № 82(01)пр; программа оснощения бригад 21.05.2017 б/н.</v>
          </cell>
        </row>
        <row r="1168">
          <cell r="C1168" t="str">
            <v>F_000-56-1-07.30-0107</v>
          </cell>
          <cell r="ALH1168" t="str">
            <v xml:space="preserve"> Решаемые задачи: Обеспечение производственной деятельности. Обоснование для включения: Извещение о непригодности № 185; Извещение о непригодности № 186; Извещение о непригодности № 187; Извещение о непригодности № 188; Извещение о непригодности № 189;Извещение о непригодности № 190; Извещение о непригодности № 191; Акты обследования технического состояния от 02.11.2016 года - 3 шт..</v>
          </cell>
        </row>
        <row r="1169">
          <cell r="C1169" t="str">
            <v>F_000-56-1-07.30-0108</v>
          </cell>
          <cell r="ALH1169" t="str">
            <v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v>
          </cell>
        </row>
        <row r="1170">
          <cell r="C1170" t="str">
            <v>F_000-56-1-07.30-0109</v>
          </cell>
          <cell r="ALH1170" t="str">
            <v xml:space="preserve"> Решаемые задачи: Обеспечение производственной деятельности. Обоснование для включения: Акты технического освидетельствования 06.12.2016 - 7 шт.; Акты технического освидетельствования 05.12.2016 - 3 шт.; 
Акт технического освидетельствования 02.12.2016б/н.</v>
          </cell>
        </row>
        <row r="1171">
          <cell r="C1171" t="str">
            <v>F_000-56-1-07.30-0111</v>
          </cell>
          <cell r="ALH1171"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v>
          </cell>
        </row>
        <row r="1172">
          <cell r="C1172" t="str">
            <v>I_000-52-2-04.30-0001</v>
          </cell>
          <cell r="ALH1172" t="str">
            <v xml:space="preserve"> Решаемые задачи: Организация связи по ВОЛС.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Технического совета филиала ПАО «МРСК Северо-Запада» «Комиэнерго» от 09.01.2017 №04(01)пр.</v>
          </cell>
        </row>
        <row r="1173">
          <cell r="C1173" t="str">
            <v>F_000-55-2-08.10-1522</v>
          </cell>
          <cell r="ALH1173" t="str">
            <v xml:space="preserve"> Решаемые задачи: Обеспечение требований СТО 01.Б1.03 - 2013. Обоснование для включения: Акт обследования соответствия помещений РПБ Устькуломского РЭС требованиям СТО 01.Б1.03-2013 «Система централизованного обслуживания потребителей услуг» от 01.12.2014.</v>
          </cell>
        </row>
        <row r="1174">
          <cell r="C1174" t="str">
            <v>G_000-56-1-07.10-0125</v>
          </cell>
          <cell r="ALH117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14.09.2015 б/н.</v>
          </cell>
        </row>
        <row r="1175">
          <cell r="C1175" t="str">
            <v>G_000-56-1-07.10-0156</v>
          </cell>
          <cell r="ALH117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№2.</v>
          </cell>
        </row>
        <row r="1176">
          <cell r="C1176" t="str">
            <v>G_000-56-1-07.10-0160</v>
          </cell>
          <cell r="ALH117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№5.</v>
          </cell>
        </row>
        <row r="1177">
          <cell r="C1177" t="str">
            <v>G_000-56-1-07.10-0103</v>
          </cell>
          <cell r="ALH117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КС-34576 №В778МО 1995г.в., КС2561К №В618ОК 1992г.в., КС-45717А1 №В127КК 2003г.в..</v>
          </cell>
        </row>
        <row r="1178">
          <cell r="C1178" t="str">
            <v>G_000-56-1-07.10-0106</v>
          </cell>
          <cell r="ALH117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79">
          <cell r="C1179" t="str">
            <v>G_000-56-1-07.10-0107</v>
          </cell>
          <cell r="ALH117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БКМ-317 №В334МН 2004г.в., БКМ-317 №В494КТ 2002г.в..</v>
          </cell>
        </row>
        <row r="1180">
          <cell r="C1180" t="str">
            <v>G_000-56-1-07.10-0108</v>
          </cell>
          <cell r="ALH118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МТЛБу №8408КВ 1987г.в., БМ-205В на МТЗ-82 №КВ6920 2002г.в., БМ-308 ДТ-75 №КВ8343 1992г.в, БМ-308 ДТ-75 №КВ8358 1992г.в., БКМ-2,5 ТДТ-55 №КВ7987 1993г.в..</v>
          </cell>
        </row>
        <row r="1181">
          <cell r="C1181" t="str">
            <v>G_000-56-1-07.10-0114</v>
          </cell>
          <cell r="ALH11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вездехода ТМ-120 №КВ8349 2004г.в., трактора ДТ-75 №КВ8357 1991г.в., ГАЗ-34037 №КВ8396 1994г.в., ГАЗ-34037 №КВ8396 1994г.в., ГТТ 8411КВ 1989г.в., ГТТ №КВ8405 1991г.в., МТЛБу №КВ8407 1991г.в., МТЛБу №КВ8410 1996г.в., МТЛБу №КВ8408 1993г.в..</v>
          </cell>
        </row>
        <row r="1182">
          <cell r="C1182" t="str">
            <v>G_000-56-1-07.10-0116</v>
          </cell>
          <cell r="ALH118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ТГМ-4 №КВ8380 1984 г.в., К701 №КВ6912 1984г.в., ГТТ №8409КВ, ТДТ-55 №КВ8329 1992г.в..</v>
          </cell>
        </row>
        <row r="1183">
          <cell r="C1183" t="str">
            <v>G_000-56-1-07.10-0121</v>
          </cell>
          <cell r="ALH118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(5группа): ГАЗ-66 №В273ВС 1990г.в., КрАЗ-260В №В604АЕ 1995г.в., КрАЗ-255Б1 №В297КА 1987г.в..</v>
          </cell>
        </row>
        <row r="1184">
          <cell r="C1184" t="str">
            <v>G_000-56-1-07.10-0129</v>
          </cell>
          <cell r="ALH118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использованияпо ОКОФ 5 -7 лет (4 группа) УАЗ-2206 №В615КА 2006г.в..</v>
          </cell>
        </row>
        <row r="1185">
          <cell r="C1185" t="str">
            <v>G_000-56-1-07.10-0134</v>
          </cell>
          <cell r="ALH118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ЧМЗАП №МК27-65 1991г.в., ЧМЗАП №МК4735 1991г.в., ТМ-11 №МК4753 1991г.в., ТЦ-115 №МК0554 1988г.в., МАЗ-8926 №МК3948 1991г.в., ТМ-11 №АК6680 1991 г.в., ЧМЗАП №МК4617 1986г.в., ГКБ8350 №МК6771 1987г.в..</v>
          </cell>
        </row>
        <row r="1186">
          <cell r="C1186" t="str">
            <v>G_000-56-1-07.10-0143</v>
          </cell>
          <cell r="ALH118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 по ОКОФ 7-10 лет (5 группа): ЗИФ-ПВ №АК8356.</v>
          </cell>
        </row>
        <row r="1187">
          <cell r="C1187" t="str">
            <v>G_000-56-1-07.10-0146</v>
          </cell>
          <cell r="ALH118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еженедельного видеоселекторного совещания с филиалами ОАО «МРСК Северо-Запада» под руководством генерального директора ОАО «МРСК Северо-Запада» от 25.12.2014 №95.</v>
          </cell>
        </row>
        <row r="1188">
          <cell r="C1188" t="str">
            <v>G_000-56-1-07.10-0148</v>
          </cell>
          <cell r="ALH11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снегоходов Буран АД со сроком использования по ОКОФ 5 -7 лет (4 группа): №КВ8310, №КВ8427, №КВ8420, №КВ8422, №КВ8430, №КВ8434, №КВ8433 1996 г.в., №КК6270 2011г.в., №КК9148 2011г.в., №КК9146 2011 г.в., №КК9147 2012г.в., №КК6270 2011г.в., №КК9148 2011г.в., №КК9146 2011 г.в., №КК9147 2012г.в..</v>
          </cell>
        </row>
        <row r="1189">
          <cell r="C1189" t="str">
            <v>G_000-56-1-07.10-0154</v>
          </cell>
          <cell r="ALH11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автомобилей со сроком использования по ОКОФ 5 -7 лет (4 группа): НЗАС-4951 УРАЛ-4320 №В082ВК 1994 г.в., НЗАС-4951 УРАЛ-4320 №В081ВК 1990 г.в..</v>
          </cell>
        </row>
        <row r="1190">
          <cell r="C1190" t="str">
            <v>G_000-56-1-07.10-0158</v>
          </cell>
          <cell r="ALH119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экскаваторов со сроком использования по ОКОФ 7-10 лет (5 группа): ЭО-2626 КВ6892 1994г.в., ЭБП-11 КХ0122 2012г.в., ЭО-2626 КК0050 2008г.в., ЗВМ-2410 КВ8304 2006г.в., ЭО-2621В КВ6879 1993г.в., ЭО-2626 КХ 0081 2011г.в., ЭО-2621В КВ6921 1991г.в..</v>
          </cell>
        </row>
        <row r="1191">
          <cell r="C1191" t="str">
            <v>I_000-55-5-03.31-0002</v>
          </cell>
          <cell r="ALH1191" t="str">
            <v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v>
          </cell>
        </row>
        <row r="1192">
          <cell r="C1192" t="str">
            <v>I_000-55-5-03.31-0003</v>
          </cell>
          <cell r="ALH1192" t="str">
            <v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v>
          </cell>
        </row>
        <row r="1193">
          <cell r="C1193" t="str">
            <v>I_000-56-1-07.20-0109</v>
          </cell>
          <cell r="ALH1193"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row>
        <row r="1194">
          <cell r="C1194" t="str">
            <v>I_000-56-1-07.20-0110</v>
          </cell>
          <cell r="ALH1194"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row>
        <row r="1195">
          <cell r="C1195" t="str">
            <v>I_000-56-1-07.20-0111</v>
          </cell>
          <cell r="ALH1195"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row>
        <row r="1196">
          <cell r="C1196" t="str">
            <v>I_000-56-1-07.30-0119</v>
          </cell>
          <cell r="ALH1196" t="str">
            <v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v>
          </cell>
        </row>
        <row r="1197">
          <cell r="C1197" t="str">
            <v>I_000-56-1-07.30-0115</v>
          </cell>
          <cell r="ALH1197" t="str">
            <v xml:space="preserve"> Решаемые задачи: Обеспечение производственной деятельности. Обоснование для включения: Акты обследования технического состояния от 02.10.2017 б/н.</v>
          </cell>
        </row>
        <row r="1198">
          <cell r="C1198" t="str">
            <v>I_000-56-1-07.30-0116</v>
          </cell>
          <cell r="ALH1198" t="str">
            <v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v>
          </cell>
        </row>
        <row r="1199">
          <cell r="C1199" t="str">
            <v>I_000-56-1-07.30-0117</v>
          </cell>
          <cell r="ALH1199" t="str">
            <v xml:space="preserve"> Решаемые задачи: Обеспечение производственной деятельности. Обоснование для включения: Акты технического освидетельствования от 06.12.2016 б/н (5 шт.).</v>
          </cell>
        </row>
        <row r="1200">
          <cell r="C1200" t="str">
            <v>I_000-56-1-07.30-0114</v>
          </cell>
          <cell r="ALH1200"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v>
          </cell>
        </row>
        <row r="1201">
          <cell r="C1201" t="str">
            <v>I_000-56-1-07.30-0121</v>
          </cell>
          <cell r="ALH1201" t="str">
            <v xml:space="preserve"> Решаемые задачи: Обеспечение производственной деятельности. Обоснование для включения: Приказ ПАО «МРСК Северо-Запада» от 27.10.2017 №751 «О применении беспилотных летательных аппаратов (БПЛА) в деятельности ПАО «МРСК Северо-Запада»».</v>
          </cell>
        </row>
        <row r="1202">
          <cell r="C1202" t="str">
            <v>I_000-56-1-07.30-0118</v>
          </cell>
          <cell r="ALH120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резервными источниками электроснабжения потребителей г. Ухты. Обоснование для включения: Протокол заседания Технического совета филиала ПАО «МРСК Северо-Запада» «Комиэнерго» от 27.09.2017 №273(06)пр.</v>
          </cell>
        </row>
        <row r="1203">
          <cell r="C1203" t="str">
            <v>I_000-56-1-07.30-0120</v>
          </cell>
          <cell r="ALH1203" t="str">
            <v xml:space="preserve"> Решаемые задачи: Обеспечение производственной деятельности. Обоснование для включения: Распоряжение ПАО «МРСК Северо-Запада» от 02.08.2017 №284р «Об утверждении типового технического задания на изготовление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v>
          </cell>
        </row>
        <row r="1204">
          <cell r="C1204" t="str">
            <v>I_000-56-1-07.10-0192</v>
          </cell>
          <cell r="ALH120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(41 шт.); Акты технического состояния от 27.12.2017 б/н (3 шт.); Акт технического состояния от 22.08.2016 №2; Акт технического состояния от 29.08.2016 б/н; Акт технического состояния от 31.08.2016 б/н.</v>
          </cell>
        </row>
        <row r="1205">
          <cell r="C1205" t="str">
            <v>I_000-56-1-07.10-0193</v>
          </cell>
          <cell r="ALH120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 Акт технического состояния от 22.12.2017 б/н.</v>
          </cell>
        </row>
        <row r="1206">
          <cell r="C1206" t="str">
            <v>I_000-56-1-07.10-0194</v>
          </cell>
          <cell r="ALH120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07">
          <cell r="C1207" t="str">
            <v>I_000-56-1-07.10-0195</v>
          </cell>
          <cell r="ALH120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v>
          </cell>
        </row>
        <row r="1208">
          <cell r="C1208" t="str">
            <v>I_000-56-1-07.10-0196</v>
          </cell>
          <cell r="ALH120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v>
          </cell>
        </row>
        <row r="1209">
          <cell r="C1209" t="str">
            <v>I_000-56-1-07.10-0197</v>
          </cell>
          <cell r="ALH120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v>
          </cell>
        </row>
        <row r="1210">
          <cell r="C1210" t="str">
            <v>I_000-56-1-07.10-0198</v>
          </cell>
          <cell r="ALH12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1">
          <cell r="C1211" t="str">
            <v>I_000-56-1-07.10-0199</v>
          </cell>
          <cell r="ALH121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2">
          <cell r="C1212" t="str">
            <v>I_000-56-1-07.10-0200</v>
          </cell>
          <cell r="ALH121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3">
          <cell r="C1213" t="str">
            <v>I_000-56-1-07.10-0201</v>
          </cell>
          <cell r="ALH121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v>
          </cell>
        </row>
        <row r="1214">
          <cell r="C1214" t="str">
            <v>I_000-56-1-07.10-0202</v>
          </cell>
          <cell r="ALH121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5">
          <cell r="C1215" t="str">
            <v>I_000-56-1-07.10-0203</v>
          </cell>
          <cell r="ALH12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6">
          <cell r="C1216" t="str">
            <v>I_000-56-1-07.10-0204</v>
          </cell>
          <cell r="ALH121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7">
          <cell r="C1217" t="str">
            <v>I_000-56-1-07.10-0205</v>
          </cell>
          <cell r="ALH121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(9 шт.).</v>
          </cell>
        </row>
        <row r="1218">
          <cell r="C1218" t="str">
            <v>I_000-56-1-07.10-0206</v>
          </cell>
          <cell r="ALH121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19">
          <cell r="C1219" t="str">
            <v>I_000-56-1-07.10-0207</v>
          </cell>
          <cell r="ALH121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20">
          <cell r="C1220" t="str">
            <v>I_000-56-1-07.10-0208</v>
          </cell>
          <cell r="ALH122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v>
          </cell>
        </row>
        <row r="1221">
          <cell r="C1221" t="str">
            <v>I_000-56-1-07.10-0209</v>
          </cell>
          <cell r="ALH122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v>
          </cell>
        </row>
        <row r="1222">
          <cell r="C1222" t="str">
            <v>I_000-56-1-07.10-0210</v>
          </cell>
          <cell r="ALH122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Приказ №511 от 05.10.2017 "О списании объектов основных средств".</v>
          </cell>
        </row>
        <row r="1223">
          <cell r="C1223" t="str">
            <v>I_000-56-1-07.10-0211</v>
          </cell>
          <cell r="ALH122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v>
          </cell>
        </row>
        <row r="1224">
          <cell r="C1224" t="str">
            <v>I_000-56-1-07.10-0212</v>
          </cell>
          <cell r="ALH122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(10 шт.).</v>
          </cell>
        </row>
        <row r="1225">
          <cell r="C1225" t="str">
            <v>I_000-56-1-07.10-0213</v>
          </cell>
          <cell r="ALH122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26">
          <cell r="C1226" t="str">
            <v>I_000-56-1-07.10-0215</v>
          </cell>
          <cell r="ALH122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227">
          <cell r="C1227" t="str">
            <v>I_000-56-1-07.10-0216</v>
          </cell>
          <cell r="ALH122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v>
          </cell>
        </row>
        <row r="1228">
          <cell r="C1228" t="str">
            <v>I_000-55-1-06.70-0001</v>
          </cell>
          <cell r="ALH12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1229">
          <cell r="C1229" t="str">
            <v>I_000-56-1-07.10-0217</v>
          </cell>
          <cell r="ALH122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01.11.2016 б/н.</v>
          </cell>
        </row>
        <row r="1230">
          <cell r="C1230" t="str">
            <v>I_000-56-1-07.10-0219</v>
          </cell>
          <cell r="ALH123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11.08.2016 - 13 шт.; акты обследования технического состояния от 15.06.2017 - 5 шт.; акт обследования технического состояния от 20.09.2017 - 1 шт..</v>
          </cell>
        </row>
        <row r="1231">
          <cell r="C1231" t="str">
            <v>I_000-56-1-07.30-0122</v>
          </cell>
          <cell r="ALH1231" t="str">
            <v xml:space="preserve"> Решаемые задачи: Обеспечение производственной деятельности. Обоснование для включения: Акт обследования технического состояния от 06.07.2015 № 110-100-09/135.</v>
          </cell>
        </row>
        <row r="1232">
          <cell r="C1232" t="str">
            <v>I_000-56-1-07.10-0218</v>
          </cell>
          <cell r="ALH123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row>
        <row r="1233">
          <cell r="C1233" t="str">
            <v>I_000-56-1-07.10-0220</v>
          </cell>
          <cell r="ALH123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v>
          </cell>
        </row>
        <row r="1234">
          <cell r="C1234" t="str">
            <v>I_000-56-1-07.10-0221</v>
          </cell>
          <cell r="ALH123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 (2 шт.) .</v>
          </cell>
        </row>
        <row r="1235">
          <cell r="C1235" t="str">
            <v>I_000-56-1-07.30-0127</v>
          </cell>
          <cell r="ALH1235" t="str">
            <v xml:space="preserve"> Решаемые задачи: Увеличение оперативности диспетчерского управления. Обоснование для включения: Распоряжение ПАО "МРСК Северо-Запада" от 31.01.2018 №30р.</v>
          </cell>
        </row>
        <row r="1236">
          <cell r="C1236" t="str">
            <v>I_000-54-1-06.70-0676</v>
          </cell>
          <cell r="ALH1236" t="str">
            <v xml:space="preserve">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v>
          </cell>
        </row>
        <row r="1237">
          <cell r="C1237" t="str">
            <v>I_000-51-1-06.20-0002</v>
          </cell>
          <cell r="ALH1237"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238">
          <cell r="C1238" t="str">
            <v>I_000-52-1-06.20-0620</v>
          </cell>
          <cell r="ALH1238"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239">
          <cell r="C1239" t="str">
            <v>I_000-54-1-06.20-0002</v>
          </cell>
          <cell r="ALH1239"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240">
          <cell r="C1240" t="str">
            <v>I_000-53-1-06.20-0003</v>
          </cell>
          <cell r="ALH1240"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241">
          <cell r="C1241" t="str">
            <v>F_000-55-1-06.20-0615</v>
          </cell>
          <cell r="ALH1241"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1242">
          <cell r="C1242" t="str">
            <v>I_000-56-1-07.20-0114</v>
          </cell>
          <cell r="ALH124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производственной деятельности. Обоснование для включения: Акт обследования технического состояния от 26 декабря 2016 б/н.</v>
          </cell>
        </row>
        <row r="1243">
          <cell r="C1243" t="str">
            <v>F_000-56-5-07.10-0002</v>
          </cell>
          <cell r="ALH1243"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4">
          <cell r="C1244" t="str">
            <v>F_000-56-5-07.10-0003</v>
          </cell>
          <cell r="ALH124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5">
          <cell r="C1245" t="str">
            <v>F_000-56-5-07.10-0006</v>
          </cell>
          <cell r="ALH1245"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6">
          <cell r="C1246" t="str">
            <v>F_000-56-5-07.10-0007</v>
          </cell>
          <cell r="ALH1246"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7">
          <cell r="C1247" t="str">
            <v>F_000-56-5-07.10-0008</v>
          </cell>
          <cell r="ALH1247"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8">
          <cell r="C1248" t="str">
            <v>F_000-56-5-07.10-0009</v>
          </cell>
          <cell r="ALH1248"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49">
          <cell r="C1249" t="str">
            <v>F_000-56-5-07.10-0010</v>
          </cell>
          <cell r="ALH1249"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0">
          <cell r="C1250" t="str">
            <v>F_000-56-5-07.10-0011</v>
          </cell>
          <cell r="ALH1250"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1">
          <cell r="C1251" t="str">
            <v>F_000-56-5-07.10-0012</v>
          </cell>
          <cell r="ALH1251"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2">
          <cell r="C1252" t="str">
            <v>F_000-56-5-07.10-0013</v>
          </cell>
          <cell r="ALH1252"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3">
          <cell r="C1253" t="str">
            <v>F_000-56-5-07.10-0014</v>
          </cell>
          <cell r="ALH1253"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4">
          <cell r="C1254" t="str">
            <v>F_000-56-5-07.10-0015</v>
          </cell>
          <cell r="ALH125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5">
          <cell r="C1255" t="str">
            <v>F_000-56-5-07.10-0016</v>
          </cell>
          <cell r="ALH1255"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6">
          <cell r="C1256" t="str">
            <v>F_000-56-5-07.10-0017</v>
          </cell>
          <cell r="ALH1256"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7">
          <cell r="C1257" t="str">
            <v>F_000-56-5-07.10-0018</v>
          </cell>
          <cell r="ALH1257"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8">
          <cell r="C1258" t="str">
            <v>F_000-56-5-07.10-0019</v>
          </cell>
          <cell r="ALH1258"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59">
          <cell r="C1259" t="str">
            <v>F_000-56-5-07.10-0020</v>
          </cell>
          <cell r="ALH1259"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60">
          <cell r="C1260" t="str">
            <v>F_000-56-5-07.10-0023</v>
          </cell>
          <cell r="ALH1260"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61">
          <cell r="C1261" t="str">
            <v>F_000-56-1-07.30-0112</v>
          </cell>
          <cell r="ALH1261"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повысить надежность эксплуатации 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row>
        <row r="1262">
          <cell r="C1262" t="str">
            <v>J_000-55-5-03.31-0004</v>
          </cell>
          <cell r="ALH1262" t="str">
            <v xml:space="preserve"> Решаемые задачи: Консолидация электросетевых активов ПАО «МРСК Северо-Запада». Обоснование для включения: Протокол заседания Центральной рабочей группы по консолидации электросетевых активов от 15.11.2018 №62-02-12/1118-01.</v>
          </cell>
        </row>
        <row r="1263">
          <cell r="C1263" t="str">
            <v>J_000-55-1-06.70-0008</v>
          </cell>
          <cell r="ALH1263" t="str">
            <v xml:space="preserve">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1264">
          <cell r="C1264" t="str">
            <v>J_000-56-1-07.20-0117</v>
          </cell>
          <cell r="ALH1264" t="str">
            <v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v>
          </cell>
        </row>
        <row r="1265">
          <cell r="C1265" t="str">
            <v>J_000-56-1-07.30-0131</v>
          </cell>
          <cell r="ALH1265" t="str">
            <v xml:space="preserve"> Решаемые задачи: Обеспечение производственной деятельности. Обоснование для включения: Протокол заседания НТС ПО ЦЭС от 06.03.2018 б/н.</v>
          </cell>
        </row>
        <row r="1266">
          <cell r="C1266" t="str">
            <v>J_000-56-1-07.30-0124</v>
          </cell>
          <cell r="ALH1266" t="str">
            <v xml:space="preserve"> Решаемые задачи: Обеспечение производственной деятельности. Обоснование для включения: Извещение о непригодности к применению от 08.06.2018 бн; Извещение о непригодности к применению от 29.06.2018 бн; Извещение о непригодности к применению от 09.07.2018 бн; Извещение о непригодности к применению от 16.07.2018 б/н; Извещение о непригодности к применению от 06.08.2018 бн; Извещение о непригодности к применению от 13.08.2018 бн; Акт технического обследования от 11.07.2018 бн; Протокол технического совещания ПО ВЭС от 20.07.2018 бн; Протокол НТС ПО ПЭС от 03.07.2018 №64; Пртокол технического совещания оПО ПЭС от 22.10.2018 №108 пр.</v>
          </cell>
        </row>
        <row r="1267">
          <cell r="C1267" t="str">
            <v>J_000-56-1-07.30-0126</v>
          </cell>
          <cell r="ALH1267" t="str">
            <v xml:space="preserve"> Решаемые задачи: Обеспечение производственной деятельности. Обоснование для включения: Акты технического освидетельствования от 01.12.2018 б/н (6 шт.).</v>
          </cell>
        </row>
        <row r="1268">
          <cell r="C1268" t="str">
            <v>J_000-56-1-07.30-0130</v>
          </cell>
          <cell r="ALH1268"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v>
          </cell>
        </row>
        <row r="1269">
          <cell r="C1269" t="str">
            <v>J_000-56-1-07.10-0224</v>
          </cell>
          <cell r="ALH126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v>
          </cell>
        </row>
        <row r="1270">
          <cell r="C1270" t="str">
            <v>I_000-54-1-01.12-0660</v>
          </cell>
          <cell r="ALH1270"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1,75 млн.руб. НЗС в размере 1,75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1">
          <cell r="C1271" t="str">
            <v>F_000-54-1-01.12-0662</v>
          </cell>
          <cell r="ALH1271"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1,972 млн.руб. НЗС в размере 1,972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2">
          <cell r="C1272" t="str">
            <v>I_000-54-1-01.12-0670</v>
          </cell>
          <cell r="ALH1272"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0,42 млн.руб. НЗС в размере 0,42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3">
          <cell r="C1273" t="str">
            <v>I_004-52-1-01.21-0077</v>
          </cell>
          <cell r="ALH1273"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0,175 млн.руб. НЗС в размере 0,175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4">
          <cell r="C1274" t="str">
            <v>I_004-52-1-01.21-0078</v>
          </cell>
          <cell r="ALH1274"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0,098 млн.руб. НЗС в размере 0,098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5">
          <cell r="C1275" t="str">
            <v>I_004-52-1-01.21-0079</v>
          </cell>
          <cell r="ALH1275"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0,156 млн.руб. НЗС в размере 0,156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6">
          <cell r="C1276" t="str">
            <v>I_004-54-1-01.21-0526</v>
          </cell>
          <cell r="ALH1276"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0,013 млн.руб. НЗС в размере 0,013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7">
          <cell r="C1277" t="str">
            <v>I_004-54-1-01.21-0527</v>
          </cell>
          <cell r="ALH1277"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0,044 млн.руб. НЗС в размере 0,044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8">
          <cell r="C1278" t="str">
            <v>I_004-54-1-01.21-0528</v>
          </cell>
          <cell r="ALH1278"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0,173 млн.руб. НЗС в размере 0,173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79">
          <cell r="C1279" t="str">
            <v>I_004-54-1-01.21-0529</v>
          </cell>
          <cell r="ALH1279"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0,2 млн.руб. НЗС в размере 0,2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80">
          <cell r="C1280" t="str">
            <v>F_000-54-1-01.21-0510</v>
          </cell>
          <cell r="ALH1280"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0,157 млн.руб. НЗС в размере 0,157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1281">
          <cell r="C1281" t="str">
            <v>F_000-54-1-03.21-0047</v>
          </cell>
          <cell r="ALH1281"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1,881 млн.руб. НЗС в размере 1,881 млн. руб. планируется к списанию при благоприятной экономической ситуации в Обществе. Решаемые задачи: Обеспечение надежности электроснабжения потребителей Ухтинского района.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05.03.2008.</v>
          </cell>
        </row>
        <row r="1282">
          <cell r="C1282" t="str">
            <v>F_000-53-1-03.31-0010</v>
          </cell>
          <cell r="ALH1282"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0,457 млн.руб. НЗС в размере 0,457 млн. руб. планируется к списанию при благоприятной экономической ситуации в Обществе. Решаемые задачи: Обновление оборудования; обеспечение исправной работы оборудования РП.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ТП Акт технического освидетельствования от 03.02.2017 б/н.</v>
          </cell>
        </row>
        <row r="1283">
          <cell r="C1283" t="str">
            <v>F_000-52-1-01.32-0019</v>
          </cell>
          <cell r="ALH1283"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0,086 млн.руб. НЗС в размере 0,086 млн. руб. планируется к списанию при благоприятной экономической ситуации в Обществе.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19.03.2014 б/н.</v>
          </cell>
        </row>
        <row r="1284">
          <cell r="C1284" t="str">
            <v>J_000-56-1-07.10-0234</v>
          </cell>
          <cell r="ALH128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№140; Акт обследования технического состояния от 22.11.2018 №141; Акт обследования технического состояния от 22.11.2018 №142; Акт технического обследования от 25.09.2018 б/н.</v>
          </cell>
        </row>
        <row r="1285">
          <cell r="C1285" t="str">
            <v>J_000-56-1-07.10-0242</v>
          </cell>
          <cell r="ALH128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 Протокол заседания НТС ПО ЦЭС от 17.09.2018 б/н
.</v>
          </cell>
        </row>
        <row r="1286">
          <cell r="C1286" t="str">
            <v>J_000-56-1-07.10-0250</v>
          </cell>
          <cell r="ALH128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v>
          </cell>
        </row>
        <row r="1287">
          <cell r="C1287" t="str">
            <v>J_000-56-1-07.30-0133</v>
          </cell>
          <cell r="ALH1287" t="str">
            <v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v>
          </cell>
        </row>
        <row r="1288">
          <cell r="C1288" t="str">
            <v>J_000-56-1-07.10-0252</v>
          </cell>
          <cell r="ALH128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v>
          </cell>
        </row>
        <row r="1289">
          <cell r="C1289" t="str">
            <v>F_000-51-2-03.21-0001</v>
          </cell>
          <cell r="ALH1289"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1,217 млн.руб. НЗС в размере 1,217 млн. руб. планируется к списанию при благоприятной экономической ситуации в Обществе. Решаемые задачи: Обеспечения электроснабжения объектов АО «Шахта «Интауголь».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2018-2022 гг." (утв. Распоряжением Правительства Республики Коми от от 24.04.2018 №90-р).</v>
          </cell>
        </row>
        <row r="1290">
          <cell r="C1290" t="str">
            <v>I_000-54-1-01.32-0008</v>
          </cell>
          <cell r="ALH1290" t="str">
            <v>ИП завершен путем выполнения проектно-изыскательских работ, так как договор ТП №023-156/1194 от 09.01.2014 расторгнут 01.10.2018. В 2014-2015 годах были произведены фактические капитальные затраты на проектно-изыскательские работы в размере 0,6 млн.руб. без НДС, которые будут взысканы с заявителя - Администрации муниципального района Троицко-Печорский. НЗС в размере 0,6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№023-156/1194 от 09.01.2014.</v>
          </cell>
        </row>
        <row r="1291">
          <cell r="C1291" t="str">
            <v>J_000-56-1-07.30-0129</v>
          </cell>
          <cell r="ALH1291"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15.11.2018 б/н.</v>
          </cell>
        </row>
        <row r="1292">
          <cell r="C1292" t="str">
            <v>J_000-56-1-07.10-0223</v>
          </cell>
          <cell r="ALH129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v>
          </cell>
        </row>
        <row r="1293">
          <cell r="C1293" t="str">
            <v>J_000-56-1-07.30-0132</v>
          </cell>
          <cell r="ALH1293" t="str">
            <v xml:space="preserve"> Решаемые задачи: Обеспечение производственной деятельности. Обоснование для включения: Распоряжение ПАО "Россети" "Об утверждении Дорожной карты по оснащению автоматизированными системами мониторинга и технического диагностирования" от 21.11.2018 №519р.</v>
          </cell>
        </row>
        <row r="1294">
          <cell r="C1294" t="str">
            <v>J_000-56-1-07.10-0253</v>
          </cell>
          <cell r="ALH129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расследования технологического нарушения от 06.12.2018 №124.</v>
          </cell>
        </row>
        <row r="1295">
          <cell r="C1295" t="str">
            <v>I_000-51-1-04.60-0009</v>
          </cell>
          <cell r="ALH1295"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0,498 млн.руб. НЗС в размере 0,498 млн. руб. планируется к списанию при благоприятной экономической ситуации в Обществе.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16.11.2015 б/н.</v>
          </cell>
        </row>
        <row r="1296">
          <cell r="C1296" t="str">
            <v>F_000-54-1-03.21-0048</v>
          </cell>
          <cell r="ALH1296"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0,088 млн.руб. НЗС в размере 0,088 млн. руб. планируется к списанию при благоприятной экономической ситуации в Обществе. Решаемые задачи: Обновление оборудования; обеспечение исправной работы оборудования ПС.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12.03.2008 б/н.</v>
          </cell>
        </row>
        <row r="1297">
          <cell r="C1297" t="str">
            <v>F_000-54-1-03.13-0111</v>
          </cell>
          <cell r="ALH1297"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0,425 млн.руб. НЗС в размере 0,425 млн. руб. планируется к списанию при благоприятной экономической ситуации в Обществе. Решаемые задачи: Обеспечение надежности электроснабжения потребителей Ижемского района; обеспечение надежности использования оборудования ПС.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Положения ОАО «Россетей» о единой технической политике в электросетевом комплексе утвержд. Советом Директоров ОАО "Россети"протокол №138 от 23.10.2013-в сетях напряжением 6-35 кВ следует применять вакуумные выключатели внутренней установки и раздел 2.6 о запрете применения маслянный выключателей.</v>
          </cell>
        </row>
        <row r="1298">
          <cell r="C1298" t="str">
            <v>F_000-55-1-06.20-0002</v>
          </cell>
          <cell r="ALH1298" t="str">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0,419 млн.руб. НЗС в размере 0,419 млн. руб. планируется к списанию при благоприятной экономической ситуации в Обществе.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1299">
          <cell r="C1299" t="str">
            <v>G_000-55-1-01.32-0052</v>
          </cell>
          <cell r="ALH1299" t="str">
            <v>ИП завершен путем выполнения проектно-изыскательских работ. В 2015 году были произведены фактические капитальные затраты на проектно-изыскательские работы в размере 0,025 млн.руб. без НДС. НЗС в размере 0,025 млн.руб. без НДС была списана в 2017 году. Это не повлияет на надежность электроснабжения потребителей. Решаемые задачи: Исполнение обязательств по договору ТП. Обоснование для включения: №56-01684Ю/14 от 04.08.2014.</v>
          </cell>
        </row>
        <row r="1300">
          <cell r="C1300" t="str">
            <v>F_000-56-1-06.10-0005</v>
          </cell>
          <cell r="ALH1300" t="str">
            <v>ИП завершен путем выполнения проектно-изыскательских работ. В 2016 году были произведены фактические капитальные затраты на проектно-изыскательские работы в размере 0,601 млн.руб. без НДС. НЗС в размере 0,601 млн.руб. без НДС  списан на основании приказа филиала ПАО «МРСК Северо-Запада» «Комиэнерго» от 28.02.2017 №107 в 2017 году. Это не повлияет на надежность электроснабжения потребителей. Решаемые задачи: Снижение затрат на аренду помещений для работников Комиэнерго. Обоснование для включения: Отказ от договора аренды нежилых помещений №436/14-А.</v>
          </cell>
        </row>
        <row r="1301">
          <cell r="C1301" t="str">
            <v>I_000-56-1-07.10-0187</v>
          </cell>
          <cell r="ALH130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v>
          </cell>
        </row>
        <row r="1302">
          <cell r="C1302" t="str">
            <v>F_000-51-2-01.12-0022</v>
          </cell>
          <cell r="ALH1302" t="str">
            <v>ИП исключен из проекта ИПР в связи с разделением на два новых ИП №000-51-2-01.12-0026, 000-51-2-03.13-0001 по результатам утверждения проектно-сметной документации (приказ №666 от 24.06.2016). Это не повлияет на надежность электроснабжения потребителей.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№56-01885В/14 от 26.01.2015.</v>
          </cell>
        </row>
        <row r="1303">
          <cell r="C1303" t="str">
            <v>I_000-51-2-01.12-0026</v>
          </cell>
          <cell r="ALH1303" t="str">
            <v>ИП исключен из проекта ИПР в связи с значительными изменениями технических характеристик: уточнены требования к способу строительства, типам оборудования и применяемым материалам, а также необходимость замены типов фундаментов в связи с наличием скальных и «выходом» угольных пород. Это не повлияет на надежность электроснабжения потребителей. Для исполнения обязательств по договору ТП №56-01885В/14 от 26.01.2015 включен новый ИП №009-51-2-01.12-0028.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№56-01885В/14 от 26.01.2015.</v>
          </cell>
        </row>
        <row r="1304">
          <cell r="C1304" t="str">
            <v>G_000-55-2-02.32-0001</v>
          </cell>
          <cell r="ALH1304" t="str">
            <v>Утвержденные данные указаны в соответствии с приказом Минэнерго России № 1333 от 16.12.2016 (утвержденная ИПР). В утвержденной ИПР данные по проекту ошибочно были отражены отдельным титулом в группе «Технологическое присоединение энергопринимающих устройств потребителей свыше 150 кВт».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150 кВт включительно» в соответствии с Правилами заполнения форм. Решаемые задачи: Исполнение обязательств по договорам ТП. Обоснование для включения: договор ТП №56-00324Ю/15 от 16.02.2015; 56-00325Ю/15 от 16.02.2015. Утвержденные данные указаны в соответствии с приказом Минэнерго России № 1333 от 16.12.2016 (утвержденная ИПР). В утвержденной ИПР данные по проекту ошибочно были отражены отдельным титулом в группе «Технологическое присоединение энергопринимающих устройств потребителей свыше 150 кВт».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150 кВт включительно» в соответствии с Правилами заполнения форм..</v>
          </cell>
        </row>
        <row r="1305">
          <cell r="C1305" t="str">
            <v>I_002-55-2-02.41-0007</v>
          </cell>
          <cell r="ALH1305" t="str">
            <v>ИП завершен путем выполнения проектно-изыскательских работ, так как договор ТП № 56-01454С/17 от 10.07.2017 расторгнут 24.01.2019. В 2017 году были произведены фактические капитальные затраты на проектно-изыскательские работы в размере 0,394 млн.руб. без НДС, которые будут взысканы с заявителя - ГКУ РК Служба единого заказчика Республики Коми. НЗС в размере 0,394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договор ТП № 56-01454С/17 от 10.07.2017.</v>
          </cell>
        </row>
        <row r="1306">
          <cell r="C1306" t="str">
            <v>I_000-54-2-02.41-2226</v>
          </cell>
          <cell r="ALH1306" t="str">
            <v>ИП исключен из проекта ИПР в связи изменениями технических решений: ранее планируемые работы по прокладке кабеля сечением 150 мм2 с покрытием кирпичом были пересмотрены на прокладку кабеля АПвБбШв(Нг-Ls) 4х240 мм2 в траншее в трубе ПЭ80, по конструкциям в коробе из оцинкованной стали; а также учтены сложные условия прохождения трассы КЛ 0,4 кВ: множество пересечений с подземными инженерными сооружениями (трубопровод - 3 пересечения; теплопровод - 2 пересечения; КЛ - 1 пересечение). Это не повлияет на надежность электроснабжения потребителей. Для исполнения обязательств по договору ТП №56-02516Ц/17 от 17.08.2017 включен новый ИП №009-54-2-02.41-2231. Решаемые задачи: Исполнение обязательств по договору ТП. Обоснование для включения: договор ТП №56-02516Ц/17 от 17.08.2017.</v>
          </cell>
        </row>
        <row r="1314">
          <cell r="C1314" t="str">
            <v>G_100000005</v>
          </cell>
          <cell r="ALH1314" t="str">
            <v>0 Решаемые задачи: . Обоснование для включения: .</v>
          </cell>
        </row>
        <row r="1315">
          <cell r="ALH1315">
            <v>0</v>
          </cell>
        </row>
        <row r="1316">
          <cell r="C1316" t="str">
            <v>I_000-55-1-03.31-0687</v>
          </cell>
          <cell r="ALH1316" t="str">
            <v xml:space="preserve"> Решаемые задачи: Исполнение обязательств по договору ТП. Обоснование для включения: №023-156/870 от 01.11.2011.</v>
          </cell>
        </row>
        <row r="1317">
          <cell r="C1317" t="str">
            <v>I_000-55-2-01.32-1845</v>
          </cell>
          <cell r="ALH1317" t="str">
            <v xml:space="preserve"> Решаемые задачи: Исполнение обязательств по договору ТП. Обоснование для включения: №56-01404Ю/15 от 28.08.2015.</v>
          </cell>
        </row>
        <row r="1318">
          <cell r="C1318" t="str">
            <v>I_000-54-2-01.41-1852</v>
          </cell>
          <cell r="ALH1318" t="str">
            <v xml:space="preserve"> Решаемые задачи: Исполнение обязательств по договору ТП. Обоснование для включения: №56-04189Ц/15 от 28.12.2015.</v>
          </cell>
        </row>
        <row r="1319">
          <cell r="C1319" t="str">
            <v>I_000-53-2-02.41-0490</v>
          </cell>
          <cell r="ALH1319" t="str">
            <v>ИП завершен путем выполнения проектно-изыскательских работ, так как договор ТП №56-04260С/15 от 17.12.2015 расторгнут 30.03.2018. В 2016 году были произведены фактические капитальные затраты на проектно-изыскательские работы в размере 0,147 млн.руб. без НДС, которые будут взысканы с заявителя - ООО «Инвестиционно-строительная компания». НЗС в размере 0,147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№56-04260С/15 от 17.12.2015.</v>
          </cell>
        </row>
        <row r="1320">
          <cell r="C1320" t="str">
            <v>I_000-53-2-03.31-0986</v>
          </cell>
          <cell r="ALH1320" t="str">
            <v xml:space="preserve"> Решаемые задачи: Исполнение обязательств по договору ТП. Обоснование для включения: №56-01523С/16 от 25.07.2016.</v>
          </cell>
        </row>
        <row r="1321">
          <cell r="C1321" t="str">
            <v>I_000-53-2-02.31-0631</v>
          </cell>
          <cell r="ALH1321" t="str">
            <v xml:space="preserve"> Решаемые задачи: Исполнение обязательств по договору ТП. Обоснование для включения: №56-04047С/15 от 21.01.2016.</v>
          </cell>
        </row>
        <row r="1322">
          <cell r="C1322" t="str">
            <v>I_000-52-2-02.31-0206</v>
          </cell>
          <cell r="ALH1322" t="str">
            <v xml:space="preserve"> Решаемые задачи: Исполнение обязательств по договору ТП. Обоснование для включения: №56-04361П/14 от 09.02.2015.</v>
          </cell>
        </row>
        <row r="1323">
          <cell r="C1323" t="str">
            <v>I_000-53-2-02.41-0016</v>
          </cell>
          <cell r="ALH1323" t="str">
            <v xml:space="preserve"> Решаемые задачи: Исполнение обязательств по договору ТП. Обоснование для включения: №023-156/1185 от 26.11.2013.</v>
          </cell>
        </row>
        <row r="1324">
          <cell r="C1324" t="str">
            <v>I_000-53-2-02.41-0491</v>
          </cell>
          <cell r="ALH1324" t="str">
            <v xml:space="preserve"> Решаемые задачи: Исполнение обязательств по договору ТП. Обоснование для включения: №56-04151С/15 от 22.12.2015.</v>
          </cell>
        </row>
        <row r="1325">
          <cell r="C1325" t="str">
            <v>I_000-52-2-02.41-0995</v>
          </cell>
          <cell r="ALH1325" t="str">
            <v xml:space="preserve"> Решаемые задачи: Исполнение обязательств по договору ТП. Обоснование для включения: №56-01033П/15 от 06.05.2015.</v>
          </cell>
        </row>
        <row r="1326">
          <cell r="C1326" t="str">
            <v>I_000-53-2-02.31-0635</v>
          </cell>
          <cell r="ALH1326" t="str">
            <v xml:space="preserve"> Решаемые задачи: Исполнение обязательств по договору ТП. Обоснование для включения: №56-00211С/16 от 24.02.2016.</v>
          </cell>
        </row>
        <row r="1327">
          <cell r="C1327" t="str">
            <v>I_002-53-1-01.32-0909</v>
          </cell>
          <cell r="ALH1327" t="str">
            <v xml:space="preserve"> Решаемые задачи: Исполнение обязательств по договору ТП. Обоснование для включения: №56-04449С/15 от 18.01.2016.</v>
          </cell>
        </row>
        <row r="1328">
          <cell r="C1328" t="str">
            <v>I_002-55-1-03.31-1824</v>
          </cell>
          <cell r="ALH1328" t="str">
            <v xml:space="preserve"> Решаемые задачи: Исполнение обязательств по договору ТП. Обоснование для включения: №56-03538Ю/15 от 05.11.2015.</v>
          </cell>
        </row>
        <row r="1329">
          <cell r="C1329" t="str">
            <v>I_002-55-1-03.31-1841</v>
          </cell>
          <cell r="ALH1329" t="str">
            <v xml:space="preserve"> Решаемые задачи: Исполнение обязательств по договору ТП. Обоснование для включения: №56-03100Ю/16 от 28.10.2016.</v>
          </cell>
        </row>
        <row r="1330">
          <cell r="C1330" t="str">
            <v>I_000-53-1-03.31-1017</v>
          </cell>
          <cell r="ALH1330" t="str">
            <v xml:space="preserve"> Решаемые задачи: Исполнение обязательств по договору ТП. Обоснование для включения: №56-04047С/16 от 13.12.2016.</v>
          </cell>
        </row>
        <row r="1331">
          <cell r="C1331" t="str">
            <v>I_000-55-2-02.41-0002</v>
          </cell>
          <cell r="ALH1331" t="str">
            <v xml:space="preserve"> Решаемые задачи: Исполнение обязательств по договору ТП. Обоснование для включения: №023-156/1164 от 18.10.2013.</v>
          </cell>
        </row>
        <row r="1332">
          <cell r="C1332" t="str">
            <v>I_000-53-1-03.31-1000</v>
          </cell>
          <cell r="ALH1332" t="str">
            <v xml:space="preserve"> Решаемые задачи: Исполнение обязательств по договору ТП. Обоснование для включения: №56-02281С/15 от 31.07.2015.</v>
          </cell>
        </row>
        <row r="1333">
          <cell r="C1333" t="str">
            <v>I_002-53-1-03.31-0003</v>
          </cell>
          <cell r="ALH1333" t="str">
            <v xml:space="preserve"> Решаемые задачи: Исполнение обязательств по договору ТП. Обоснование для включения: №56-02267С/14 от 29.07.2014.</v>
          </cell>
        </row>
        <row r="1334">
          <cell r="C1334" t="str">
            <v>I_002-53-1-03.32-0278</v>
          </cell>
          <cell r="ALH1334" t="str">
            <v xml:space="preserve"> Решаемые задачи: Исполнение обязательств по договору ТП. Обоснование для включения: №56-00810С/15 от 07.04.2015.</v>
          </cell>
        </row>
        <row r="1335">
          <cell r="C1335" t="str">
            <v>I_000-54-1-03.32-0174</v>
          </cell>
          <cell r="ALH1335" t="str">
            <v xml:space="preserve"> Решаемые задачи: Исполнение обязательств по договору ТП. Обоснование для включения: №56-00360Ц/14 от 03.03.2014.</v>
          </cell>
        </row>
        <row r="1336">
          <cell r="C1336" t="str">
            <v>I_002-51-1-03.31-0001</v>
          </cell>
          <cell r="ALH1336" t="str">
            <v xml:space="preserve"> Решаемые задачи: Исполнение обязательств по договору ТП. Обоснование для включения: №56-03615В/14 от 05.11.2014.</v>
          </cell>
        </row>
        <row r="1337">
          <cell r="C1337" t="str">
            <v>I_000-54-1-03.31-0032</v>
          </cell>
          <cell r="ALH1337" t="str">
            <v xml:space="preserve"> Решаемые задачи: Исполнение обязательств по договору ТП. Обоснование для включения: №56-01531Ц/14 от 10.06.2014.</v>
          </cell>
        </row>
        <row r="1338">
          <cell r="C1338" t="str">
            <v>I_000-54-1-03.31-0017</v>
          </cell>
          <cell r="ALH1338" t="str">
            <v xml:space="preserve"> Решаемые задачи: Исполнение обязательств по договору ТП. Обоснование для включения: №023-156/1197 от 15.01.2014.</v>
          </cell>
        </row>
        <row r="1339">
          <cell r="C1339" t="str">
            <v>I_002-51-1-03.32-0218</v>
          </cell>
          <cell r="ALH1339" t="str">
            <v xml:space="preserve"> Решаемые задачи: Исполнение обязательств по договору ТП. Обоснование для включения: №56-00738В/15 от 06.04.2015.</v>
          </cell>
        </row>
        <row r="1340">
          <cell r="C1340" t="str">
            <v>I_000-55-2-01.32-0068</v>
          </cell>
          <cell r="ALH1340" t="str">
            <v xml:space="preserve"> Решаемые задачи: Исполнение обязательств по договору ТП. Обоснование для включения: №56-00418Ю/15 от 17.03.2015.</v>
          </cell>
        </row>
        <row r="1341">
          <cell r="C1341" t="str">
            <v>I_000-55-2-01.41-1933</v>
          </cell>
          <cell r="ALH1341" t="str">
            <v xml:space="preserve"> Решаемые задачи: Исполнение обязательств по договору ТП. Обоснование для включения: № 56-03515Ю/15 от 09.11.2015.</v>
          </cell>
        </row>
        <row r="1342">
          <cell r="C1342" t="str">
            <v>I_000-55-2-01.41-0913</v>
          </cell>
          <cell r="ALH1342" t="str">
            <v xml:space="preserve"> Решаемые задачи: Исполнение обязательств по договору ТП. Обоснование для включения: №56-02892Ю/14 от 01.09.2014.</v>
          </cell>
        </row>
        <row r="1343">
          <cell r="C1343" t="str">
            <v>I_000-51-2-01.41-0029</v>
          </cell>
          <cell r="ALH1343" t="str">
            <v xml:space="preserve"> Решаемые задачи: Исполнение обязательств по договору ТП. Обоснование для включения: №56-03615В/14 от 05.11.2014.</v>
          </cell>
        </row>
        <row r="1344">
          <cell r="C1344" t="str">
            <v>I_000-53-2-02.31-0008</v>
          </cell>
          <cell r="ALH1344" t="str">
            <v xml:space="preserve"> Решаемые задачи: Исполнение обязательств по договору ТП. Обоснование для включения: №56-00515С/14 от 21.05.2014.</v>
          </cell>
        </row>
        <row r="1345">
          <cell r="C1345" t="str">
            <v>I_000-54-2-02.41-0027</v>
          </cell>
          <cell r="ALH1345" t="str">
            <v xml:space="preserve"> Решаемые задачи: Исполнение обязательств по договору ТП. Обоснование для включения: №023-156/1134 от 08.08.2013.</v>
          </cell>
        </row>
        <row r="1346">
          <cell r="C1346" t="str">
            <v>I_002-53-2-02.41-0484</v>
          </cell>
          <cell r="ALH1346" t="str">
            <v xml:space="preserve"> Решаемые задачи: Исполнение обязательств по договору ТП. Обоснование для включения: №56-00864С/15 от 15.04.2015.</v>
          </cell>
        </row>
        <row r="1347">
          <cell r="C1347" t="str">
            <v>I_002-51-2-02.41-0274</v>
          </cell>
          <cell r="ALH1347" t="str">
            <v xml:space="preserve"> Решаемые задачи: Исполнение обязательств по договору ТП. Обоснование для включения: №56-01970В/14 от 04.07.2014.</v>
          </cell>
        </row>
        <row r="1348">
          <cell r="C1348" t="str">
            <v>I_000-54-2-01.33-0204</v>
          </cell>
          <cell r="ALH1348" t="str">
            <v>ИП завершен путем выполнения проектно-изыскательских работ, так как договор ТП №56-01013Ц/15 от 05.05.2015 расторгнут 25.09.2017. В 2016 году были произведены фактические капитальные затраты на проектно-изыскательские работы в размере 0,044 млн.руб. без НДС, которые были взысканы с заявителя - ООО «Газпром переработка». НЗС в размере 0,044 млн.руб. была списана в 2017 году. Решаемые задачи: Исполнение обязательств по договору ТП. Обоснование для включения: №56-01013Ц/15 от 05.05.2015.</v>
          </cell>
        </row>
        <row r="1349">
          <cell r="C1349" t="str">
            <v>I_000-54-2-01.33-0205</v>
          </cell>
          <cell r="ALH1349" t="str">
            <v>ИП завершен путем выполнения проектно-изыскательских работ, так как договор ТП №56-01121Ц/15 от 06.05.2015 расторгнут 06.06.2016. В 2016 году были произведены фактические капитальные затраты на проектно-изыскательские работы в размере 0,049 млн.руб. без НДС, которые были взысканы с заявителя - ООО «Газпром переработка». НЗС в размере 0,049 млн.руб. была списана в 2017 году. Решаемые задачи: Исполнение обязательств по договору ТП. Обоснование для включения: №56-01121Ц/15 от 06.05.2015.</v>
          </cell>
        </row>
        <row r="1350">
          <cell r="C1350" t="str">
            <v>I_000-53-2-02.41-0071</v>
          </cell>
          <cell r="ALH1350" t="str">
            <v>ИП завершен путем выполнения проектно-изыскательских работ, так как договор ТП №56-00935С/15 от 22.04.2015 расторгнут 20.09.2016. В 2015-2016 годах были произведены фактические капитальные затраты на проектно-изыскательские работы в размере 0,08 млн.руб. без НДС, которые были взысканы с заявителя - ООО «Инвестиционно-строительная компания». НЗС в размере 0,08 млн.руб. была списана в 2017 году. Решаемые задачи: Исполнение обязательств по договору ТП. Обоснование для включения: № 56-00935С/15 от 22.04.2015.</v>
          </cell>
        </row>
        <row r="1351">
          <cell r="C1351" t="str">
            <v>I_000-53-2-02.41-0492</v>
          </cell>
          <cell r="ALH135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 56-04438С/15 от 21.01.2016.</v>
          </cell>
        </row>
        <row r="1352">
          <cell r="C1352" t="str">
            <v>I_000-53-2-03.31-0981</v>
          </cell>
          <cell r="ALH1352" t="str">
            <v>ИП завершен путем выполнения проектно-изыскательских работ, так как договор ТП № 56-00103С/16 от 04.02.2016 расторгнут 11.01.2017. В 2016 году были произведены фактические капитальные затраты на проектно-изыскательские работы в размере 0,468 млн.руб. без НДС, которые будут взысканы с заявителя - ООО «Вега». НЗС в размере 0,468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 56-00103С/16 от 04.02.2016.</v>
          </cell>
        </row>
        <row r="1353">
          <cell r="C1353" t="str">
            <v>I_000-54-2-03.31-0910</v>
          </cell>
          <cell r="ALH1353" t="str">
            <v>ИП завершен путем выполнения проектно-изыскательских работ, так как договор ТП №56-04176Ц/16 от 28.12.2016 расторгнут 20.09.2017. В 2017 году были произведены фактические капитальные затраты на проектно-изыскательские работы в размере 0,216 млн.руб. без НДС, которые были взысканы с заявителя - Администрации муниципального района Усть-Цилемский. НЗС в размере 0,216 млн.руб. была списана в 2018 году. Решаемые задачи: Исполнение обязательств по договору ТП. Обоснование для включения: №56-04176Ц/16 от 28.12.2016.</v>
          </cell>
        </row>
        <row r="1354">
          <cell r="C1354" t="str">
            <v>I_000-54-1-01.41-2645</v>
          </cell>
          <cell r="ALH1354" t="str">
            <v xml:space="preserve"> Решаемые задачи: Исполнение обязательств по договору ТП. Обоснование для включения: №56-04189Ц/15 от 28.12.2015.</v>
          </cell>
        </row>
        <row r="1355">
          <cell r="C1355" t="str">
            <v>I_002-52-1-03.21-0957</v>
          </cell>
          <cell r="ALH1355" t="str">
            <v xml:space="preserve"> Решаемые задачи: Исполнение обязательств по договорам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№56-00339П/15 от 02.03.2015; №56-03620П/15 от 03.11.2015; №56-00511П/17 от 11.04.2017.</v>
          </cell>
        </row>
        <row r="1356">
          <cell r="C1356" t="str">
            <v>I_002-53-1-03.31-1013</v>
          </cell>
          <cell r="ALH1356" t="str">
            <v xml:space="preserve"> Решаемые задачи: Исполнение обязательств по договору ТП. Обоснование для включения: №56-00349С/16 от 16.03.2016.</v>
          </cell>
        </row>
        <row r="1357">
          <cell r="C1357" t="str">
            <v>I_002-53-1-03.31-1003</v>
          </cell>
          <cell r="ALH1357" t="str">
            <v xml:space="preserve"> Решаемые задачи: Исполнение обязательств по договору ТП. Обоснование для включения: №56-02194С/15 от 24.07.2015.</v>
          </cell>
        </row>
        <row r="1358">
          <cell r="C1358" t="str">
            <v>I_000-53-1-03.31-1004</v>
          </cell>
          <cell r="ALH1358" t="str">
            <v xml:space="preserve"> Решаемые задачи: Исполнение обязательств по договору ТП. Обоснование для включения: №56-02194С/15 от 24.07.2015.</v>
          </cell>
        </row>
        <row r="1359">
          <cell r="C1359" t="str">
            <v>I_000-54-1-04.60-0003</v>
          </cell>
          <cell r="ALH1359" t="str">
            <v xml:space="preserve"> Решаемые задачи: Исполнение обязательств по договору ТП. Обоснование для включения: №56-00671Ц/15 от 18.04.2016.</v>
          </cell>
        </row>
        <row r="1360">
          <cell r="C1360" t="str">
            <v>I_000-51-1-05.20-0004</v>
          </cell>
          <cell r="ALH1360" t="str">
            <v xml:space="preserve"> Решаемые задачи: Исполнение обязательств по договору ТП. Обоснование для включения: №56-02521В/15 от 25.08.2015.</v>
          </cell>
        </row>
        <row r="1361">
          <cell r="C1361" t="str">
            <v>I_000-55-1-03.31-0710</v>
          </cell>
          <cell r="ALH1361" t="str">
            <v xml:space="preserve"> Решаемые задачи: Исполнение обязательств по договору ТП. Обоснование для включения: №023-156/1164 от 18.10.2013.</v>
          </cell>
        </row>
        <row r="1362">
          <cell r="C1362" t="str">
            <v>I_002-52-1-03.31-0952</v>
          </cell>
          <cell r="ALH1362" t="str">
            <v xml:space="preserve"> Решаемые задачи: Исполнение обязательств по договору ТП. Обоснование для включения: №56-01033П/15 от 06.05.2015.</v>
          </cell>
        </row>
        <row r="1363">
          <cell r="C1363" t="str">
            <v>I_000-52-1-03.11-0011</v>
          </cell>
          <cell r="ALH1363" t="str">
            <v xml:space="preserve"> Решаемые задачи: Исполнение обязательств по договору ТП. Обоснование для включения: №56-01701П/14 от 21.07.2015.</v>
          </cell>
        </row>
        <row r="1364">
          <cell r="C1364" t="str">
            <v>I_002-52-1-03.31-0004</v>
          </cell>
          <cell r="ALH1364" t="str">
            <v xml:space="preserve"> Решаемые задачи: Исполнение обязательств по договору ТП. Обоснование для включения: №56-01716П/14 от 21.07.2014.</v>
          </cell>
        </row>
        <row r="1365">
          <cell r="C1365" t="str">
            <v>I_002-54-1-03.31-0993</v>
          </cell>
          <cell r="ALH1365" t="str">
            <v xml:space="preserve"> Решаемые задачи: Исполнение обязательств по договору ТП. Обоснование для включения: №156/399 от 28.12.2007.</v>
          </cell>
        </row>
        <row r="1366">
          <cell r="C1366" t="str">
            <v>I_000-54-1-03.31-1001</v>
          </cell>
          <cell r="ALH136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№56-00676Ц/17 от 30.05.2017.</v>
          </cell>
        </row>
        <row r="1367">
          <cell r="C1367" t="str">
            <v>I_000-52-1-03.13-0213</v>
          </cell>
          <cell r="ALH1367"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от 14.08.2016 б/н.</v>
          </cell>
        </row>
        <row r="1368">
          <cell r="C1368" t="str">
            <v>I_000-52-1-03.13-0211</v>
          </cell>
          <cell r="ALH136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от 14.08.2016 б/н.</v>
          </cell>
        </row>
        <row r="1369">
          <cell r="C1369" t="str">
            <v>I_000-53-1-01.32-0913</v>
          </cell>
          <cell r="ALH1369" t="str">
            <v xml:space="preserve"> Решаемые задачи: Исполнение обязательств по договорам выноса. Обоснование для включения: Договор оказания услуг № ОЗУ-000031С/15 от 20.11.2015.</v>
          </cell>
        </row>
        <row r="1370">
          <cell r="C1370" t="str">
            <v>I_000-55-1-01.41-2235</v>
          </cell>
          <cell r="ALH1370" t="str">
            <v xml:space="preserve"> Решаемые задачи: Исполнение обязательств по договорам выноса. Обоснование для включения: Договор оказания услуг № ОЗУ-000003Ю/16 от 18.03.2016.</v>
          </cell>
        </row>
        <row r="1371">
          <cell r="C1371" t="str">
            <v>I_000-53-1-02.31-0009</v>
          </cell>
          <cell r="ALH1371" t="str">
            <v xml:space="preserve"> Решаемые задачи: Исполнение обязательств по договорам выноса. Обоснование для включения: Договор оказания услуг № ОЗУ-000003С/14 от 09.04.2014.</v>
          </cell>
        </row>
        <row r="1372">
          <cell r="C1372" t="str">
            <v>I_000-54-1-01.41-2217</v>
          </cell>
          <cell r="ALH1372" t="str">
            <v xml:space="preserve"> Решаемые задачи: Исполнение обязательств по договорам выноса. Обоснование для включения: Договор оказания услуг № ОЗУ-000020Ц/15 от 03.08.2015.</v>
          </cell>
        </row>
        <row r="1373">
          <cell r="C1373" t="str">
            <v>I_000-53-1-01.41-1587</v>
          </cell>
          <cell r="ALH1373" t="str">
            <v xml:space="preserve"> Решаемые задачи: Исполнение обязательств по договорам выноса. Обоснование для включения: Договор оказания услуг №ОЗУ-000018С/16 от 10.01.2017.</v>
          </cell>
        </row>
        <row r="1374">
          <cell r="C1374" t="str">
            <v>I_000-55-1-01.41-2826</v>
          </cell>
          <cell r="ALH1374" t="str">
            <v xml:space="preserve"> Решаемые задачи: Исполнение обязательств по договорам выноса. Обоснование для включения: Договор оказания услуг №ОЗУ-000023Ю/16 от 10.01.2017.</v>
          </cell>
        </row>
        <row r="1375">
          <cell r="C1375" t="str">
            <v>I_000-54-1-02.31-0001</v>
          </cell>
          <cell r="ALH1375" t="str">
            <v xml:space="preserve"> Решаемые задачи: Исполнение обязательств по договорам выноса. Обоснование для включения: Договор оказания услуг №ОЗУ-000030Ц/15 от 17.11.2015.</v>
          </cell>
        </row>
        <row r="1376">
          <cell r="C1376" t="str">
            <v>I_000-55-1-01.32-0036</v>
          </cell>
          <cell r="ALH1376" t="str">
            <v>ИП завершен путем выполнения проектно-изыскательских работ, так как договор оказания услуг № ОЗУ-000025Ю/13 от 30.01.2014 расторгнут 14.02.2017. В 2015 году были произведены фактические капитальные затраты на проектно-изыскательские работы в размере 0,102 млн.руб. без НДС, которые были взысканы с заявителя - Администрации Корткеросского района. НЗС в размере 0,102 млн.руб. была списана в 2017 году. Решаемые задачи: Исполнение обязательств по договорам выноса. Обоснование для включения: Договор оказания услуг № ОЗУ-000025Ю/13 от 30.01.2014.</v>
          </cell>
        </row>
        <row r="1377">
          <cell r="C1377" t="str">
            <v>I_000-55-1-01.32-0062</v>
          </cell>
          <cell r="ALH137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договорам выноса. Обоснование для включения: Договор оказания услуг № ОЗУ-000016Ю/14 от 30.09.2014.</v>
          </cell>
        </row>
        <row r="1378">
          <cell r="C1378" t="str">
            <v>I_000-51-1-05.20-0003</v>
          </cell>
          <cell r="ALH1378"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379">
          <cell r="C1379" t="str">
            <v>I_000-52-1-05.20-0001</v>
          </cell>
          <cell r="ALH1379"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380">
          <cell r="C1380" t="str">
            <v>I_000-54-1-05.20-0001</v>
          </cell>
          <cell r="ALH1380"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381">
          <cell r="C1381" t="str">
            <v>I_000-55-1-05.20-0001</v>
          </cell>
          <cell r="ALH1381"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382">
          <cell r="C1382" t="str">
            <v>I_000-56-1-07.10-0128</v>
          </cell>
          <cell r="ALH138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v>
          </cell>
        </row>
        <row r="1383">
          <cell r="C1383" t="str">
            <v>I_000-56-1-07.10-0191</v>
          </cell>
          <cell r="ALH1383" t="str">
            <v xml:space="preserve"> Решаемые задачи: Обновление парка автотранспортных средств, обеспечение безопасных условий труда. Обоснование для включения: Протокол внеочередного заседания Штаба по обеспечению безопастности электроснабжения потребителей энергосистемы Республики Коми от 19.09.2016 №27 утвержденный заместителем Председателя Правительства Республики Коми.</v>
          </cell>
        </row>
        <row r="1384">
          <cell r="C1384" t="str">
            <v>I_000-56-1-07.30-0113</v>
          </cell>
          <cell r="ALH1384" t="str">
            <v xml:space="preserve"> Решаемые задачи: Обеспечение резервными источниками электроснабжения потребителей г. Ухты. Обоснование для включения: Акты расследования ТН: №106 от 01.06.2012, №117 от 30.08.2012, №114 от 25.05.2013, №107 от 20.05.2016.</v>
          </cell>
        </row>
        <row r="1385">
          <cell r="C1385" t="str">
            <v>I_000-56-1-07.30-0112</v>
          </cell>
          <cell r="ALH1385" t="str">
            <v xml:space="preserve"> Решаемые задачи: Исполненние Решения Арбитражного суда Республики Коми. Обоснование для включения: Решение Арбитражного суда Республики Коми от 25.12.2014 дело №А29-8470/2014.</v>
          </cell>
        </row>
        <row r="1386">
          <cell r="C1386" t="str">
            <v>I_000-54-1-03.31-0033</v>
          </cell>
          <cell r="ALH1386" t="str">
            <v>ИП завершен путем выполнения проектно-изыскательских работ, так как договор ТП №56-03002Ц/14 от 11.09.2014 расторгнут 11.12.2017. В 2016 году были произведены фактические капитальные затраты на проектно-изыскательские работы в размере 0,022 млн.руб. без НДС, которые будут взысканы с заявителя - Фогель Александра Михайловича. НЗС в размере 0,022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№56-03002Ц/14 от 11.09.2014.</v>
          </cell>
        </row>
        <row r="1387">
          <cell r="C1387" t="str">
            <v>J_000-54-1-02.32-0001</v>
          </cell>
          <cell r="ALH1387" t="str">
            <v xml:space="preserve"> Решаемые задачи: Исполнение обязательств по договорам выноса. Обоснование для включения: Договор оказания услуг № ОЗУ-000034Ц/17 от 10.01.2018.</v>
          </cell>
        </row>
        <row r="1388">
          <cell r="C1388" t="str">
            <v>J_000-55-2-01.41-1957</v>
          </cell>
          <cell r="ALH1388" t="str">
            <v xml:space="preserve"> Решаемые задачи: Исполнение обязательств по договору ТП. Обоснование для включения: №56-01268Ю/17 от 17.05.2017.</v>
          </cell>
        </row>
        <row r="1389">
          <cell r="C1389" t="str">
            <v>J_000-55-1-01.41-3369</v>
          </cell>
          <cell r="ALH1389" t="str">
            <v xml:space="preserve"> Решаемые задачи: Исполнение обязательств по договорам выноса. Обоснование для включения: Договор оказания услуг №ОЗУ-000006Ю/18 от 11.04.2018.</v>
          </cell>
        </row>
        <row r="1390">
          <cell r="C1390" t="str">
            <v>J_000-55-1-01.41-3554</v>
          </cell>
          <cell r="ALH1390"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 ОЗУ-000026Ю/18 от 16.08.2018.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13" workbookViewId="0">
      <selection activeCell="A15" sqref="A15:C15"/>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1" t="s">
        <v>548</v>
      </c>
      <c r="B5" s="161"/>
      <c r="C5" s="161"/>
    </row>
    <row r="7" spans="1:3" s="1" customFormat="1" ht="18.95" customHeight="1" x14ac:dyDescent="0.3">
      <c r="A7" s="162" t="s">
        <v>3</v>
      </c>
      <c r="B7" s="162"/>
      <c r="C7" s="162"/>
    </row>
    <row r="9" spans="1:3" s="1" customFormat="1" ht="15.95" customHeight="1" x14ac:dyDescent="0.25">
      <c r="A9" s="161" t="s">
        <v>495</v>
      </c>
      <c r="B9" s="161"/>
      <c r="C9" s="161"/>
    </row>
    <row r="10" spans="1:3" s="1" customFormat="1" ht="15.95" customHeight="1" x14ac:dyDescent="0.25">
      <c r="A10" s="159" t="s">
        <v>4</v>
      </c>
      <c r="B10" s="159"/>
      <c r="C10" s="159"/>
    </row>
    <row r="12" spans="1:3" s="1" customFormat="1" ht="15.95" customHeight="1" x14ac:dyDescent="0.25">
      <c r="A12" s="161" t="s">
        <v>486</v>
      </c>
      <c r="B12" s="161"/>
      <c r="C12" s="161"/>
    </row>
    <row r="13" spans="1:3" s="1" customFormat="1" ht="15.95" customHeight="1" x14ac:dyDescent="0.25">
      <c r="A13" s="159" t="s">
        <v>5</v>
      </c>
      <c r="B13" s="159"/>
      <c r="C13" s="159"/>
    </row>
    <row r="15" spans="1:3" s="1" customFormat="1" ht="15.95" customHeight="1" x14ac:dyDescent="0.25">
      <c r="A15" s="158" t="s">
        <v>555</v>
      </c>
      <c r="B15" s="158"/>
      <c r="C15" s="158"/>
    </row>
    <row r="16" spans="1:3" s="1" customFormat="1" ht="15.95" customHeight="1" x14ac:dyDescent="0.25">
      <c r="A16" s="159" t="s">
        <v>6</v>
      </c>
      <c r="B16" s="159"/>
      <c r="C16" s="159"/>
    </row>
    <row r="18" spans="1:3" s="1" customFormat="1" ht="18.95" customHeight="1" x14ac:dyDescent="0.3">
      <c r="A18" s="160" t="s">
        <v>7</v>
      </c>
      <c r="B18" s="160"/>
      <c r="C18" s="160"/>
    </row>
    <row r="20" spans="1:3" s="1" customFormat="1" ht="15.95" customHeight="1" x14ac:dyDescent="0.25">
      <c r="A20" s="43" t="s">
        <v>8</v>
      </c>
      <c r="B20" s="47" t="s">
        <v>9</v>
      </c>
      <c r="C20" s="47" t="s">
        <v>10</v>
      </c>
    </row>
    <row r="21" spans="1:3" s="1" customFormat="1" ht="15.95" customHeight="1" x14ac:dyDescent="0.25">
      <c r="A21" s="3">
        <v>1</v>
      </c>
      <c r="B21" s="3">
        <v>2</v>
      </c>
      <c r="C21" s="118">
        <v>3</v>
      </c>
    </row>
    <row r="22" spans="1:3" s="1" customFormat="1" ht="54" customHeight="1" x14ac:dyDescent="0.25">
      <c r="A22" s="4">
        <v>1</v>
      </c>
      <c r="B22" s="107" t="s">
        <v>11</v>
      </c>
      <c r="C22" s="120" t="s">
        <v>482</v>
      </c>
    </row>
    <row r="23" spans="1:3" s="1" customFormat="1" ht="49.5" customHeight="1" x14ac:dyDescent="0.25">
      <c r="A23" s="4">
        <v>2</v>
      </c>
      <c r="B23" s="43" t="s">
        <v>12</v>
      </c>
      <c r="C23" s="119" t="s">
        <v>480</v>
      </c>
    </row>
    <row r="24" spans="1:3" ht="15.95" customHeight="1" x14ac:dyDescent="0.25">
      <c r="A24" s="43"/>
      <c r="B24" s="43"/>
      <c r="C24" s="43"/>
    </row>
    <row r="25" spans="1:3" s="1" customFormat="1" ht="48" customHeight="1" x14ac:dyDescent="0.25">
      <c r="A25" s="4">
        <v>3</v>
      </c>
      <c r="B25" s="43" t="s">
        <v>13</v>
      </c>
      <c r="C25" s="43" t="s">
        <v>14</v>
      </c>
    </row>
    <row r="26" spans="1:3" s="1" customFormat="1" ht="32.1" customHeight="1" x14ac:dyDescent="0.25">
      <c r="A26" s="4">
        <v>4</v>
      </c>
      <c r="B26" s="43" t="s">
        <v>15</v>
      </c>
      <c r="C26" s="43" t="s">
        <v>16</v>
      </c>
    </row>
    <row r="27" spans="1:3" s="1" customFormat="1" ht="48" customHeight="1" x14ac:dyDescent="0.25">
      <c r="A27" s="4">
        <v>5</v>
      </c>
      <c r="B27" s="43" t="s">
        <v>17</v>
      </c>
      <c r="C27" s="43" t="s">
        <v>461</v>
      </c>
    </row>
    <row r="28" spans="1:3" s="1" customFormat="1" ht="15.95" customHeight="1" x14ac:dyDescent="0.25">
      <c r="A28" s="4">
        <v>6</v>
      </c>
      <c r="B28" s="43" t="s">
        <v>18</v>
      </c>
      <c r="C28" s="43" t="s">
        <v>19</v>
      </c>
    </row>
    <row r="29" spans="1:3" s="1" customFormat="1" ht="32.1" customHeight="1" x14ac:dyDescent="0.25">
      <c r="A29" s="4">
        <v>7</v>
      </c>
      <c r="B29" s="43" t="s">
        <v>20</v>
      </c>
      <c r="C29" s="43" t="s">
        <v>19</v>
      </c>
    </row>
    <row r="30" spans="1:3" s="1" customFormat="1" ht="32.1" customHeight="1" x14ac:dyDescent="0.25">
      <c r="A30" s="4">
        <v>8</v>
      </c>
      <c r="B30" s="43" t="s">
        <v>21</v>
      </c>
      <c r="C30" s="43" t="s">
        <v>19</v>
      </c>
    </row>
    <row r="31" spans="1:3" s="1" customFormat="1" ht="32.1" customHeight="1" x14ac:dyDescent="0.25">
      <c r="A31" s="4">
        <v>9</v>
      </c>
      <c r="B31" s="43" t="s">
        <v>22</v>
      </c>
      <c r="C31" s="43" t="s">
        <v>19</v>
      </c>
    </row>
    <row r="32" spans="1:3" s="1" customFormat="1" ht="32.1" customHeight="1" x14ac:dyDescent="0.25">
      <c r="A32" s="4">
        <v>10</v>
      </c>
      <c r="B32" s="43" t="s">
        <v>23</v>
      </c>
      <c r="C32" s="43" t="s">
        <v>19</v>
      </c>
    </row>
    <row r="33" spans="1:3" s="1" customFormat="1" ht="78.95" customHeight="1" x14ac:dyDescent="0.25">
      <c r="A33" s="4">
        <v>11</v>
      </c>
      <c r="B33" s="43" t="s">
        <v>24</v>
      </c>
      <c r="C33" s="43" t="s">
        <v>25</v>
      </c>
    </row>
    <row r="34" spans="1:3" s="1" customFormat="1" ht="78.95" customHeight="1" x14ac:dyDescent="0.25">
      <c r="A34" s="4">
        <v>12</v>
      </c>
      <c r="B34" s="43" t="s">
        <v>26</v>
      </c>
      <c r="C34" s="43" t="s">
        <v>19</v>
      </c>
    </row>
    <row r="35" spans="1:3" s="1" customFormat="1" ht="48" customHeight="1" x14ac:dyDescent="0.25">
      <c r="A35" s="4">
        <v>13</v>
      </c>
      <c r="B35" s="43" t="s">
        <v>27</v>
      </c>
      <c r="C35" s="43" t="s">
        <v>19</v>
      </c>
    </row>
    <row r="36" spans="1:3" s="1" customFormat="1" ht="32.1" customHeight="1" x14ac:dyDescent="0.25">
      <c r="A36" s="4">
        <v>14</v>
      </c>
      <c r="B36" s="43" t="s">
        <v>28</v>
      </c>
      <c r="C36" s="43" t="s">
        <v>19</v>
      </c>
    </row>
    <row r="37" spans="1:3" s="1" customFormat="1" ht="15.95" customHeight="1" x14ac:dyDescent="0.25">
      <c r="A37" s="4">
        <v>15</v>
      </c>
      <c r="B37" s="43" t="s">
        <v>29</v>
      </c>
      <c r="C37" s="75" t="s">
        <v>513</v>
      </c>
    </row>
    <row r="38" spans="1:3" s="1" customFormat="1" ht="15.95" customHeight="1" x14ac:dyDescent="0.25">
      <c r="A38" s="4">
        <v>16</v>
      </c>
      <c r="B38" s="43" t="s">
        <v>30</v>
      </c>
      <c r="C38" s="43" t="s">
        <v>19</v>
      </c>
    </row>
    <row r="39" spans="1:3" ht="15.95" customHeight="1" x14ac:dyDescent="0.25">
      <c r="A39" s="43"/>
      <c r="B39" s="43"/>
      <c r="C39" s="43"/>
    </row>
    <row r="40" spans="1:3" s="1" customFormat="1" ht="89.25" customHeight="1" x14ac:dyDescent="0.25">
      <c r="A40" s="4">
        <v>17</v>
      </c>
      <c r="B40" s="43" t="s">
        <v>31</v>
      </c>
      <c r="C40" s="155" t="s">
        <v>480</v>
      </c>
    </row>
    <row r="41" spans="1:3" s="1" customFormat="1" ht="95.1" customHeight="1" x14ac:dyDescent="0.25">
      <c r="A41" s="4">
        <v>18</v>
      </c>
      <c r="B41" s="43" t="s">
        <v>32</v>
      </c>
      <c r="C41" s="43" t="s">
        <v>25</v>
      </c>
    </row>
    <row r="42" spans="1:3" s="1" customFormat="1" ht="96.75" customHeight="1" x14ac:dyDescent="0.25">
      <c r="A42" s="4">
        <v>19</v>
      </c>
      <c r="B42" s="43" t="s">
        <v>33</v>
      </c>
      <c r="C42" s="43" t="s">
        <v>496</v>
      </c>
    </row>
    <row r="43" spans="1:3" s="1" customFormat="1" ht="158.1" customHeight="1" x14ac:dyDescent="0.25">
      <c r="A43" s="4">
        <v>20</v>
      </c>
      <c r="B43" s="43" t="s">
        <v>34</v>
      </c>
      <c r="C43" s="43" t="s">
        <v>462</v>
      </c>
    </row>
    <row r="44" spans="1:3" s="1" customFormat="1" ht="78.95" customHeight="1" x14ac:dyDescent="0.25">
      <c r="A44" s="4">
        <v>21</v>
      </c>
      <c r="B44" s="43" t="s">
        <v>35</v>
      </c>
      <c r="C44" s="43" t="s">
        <v>480</v>
      </c>
    </row>
    <row r="45" spans="1:3" s="1" customFormat="1" ht="78.95" customHeight="1" x14ac:dyDescent="0.25">
      <c r="A45" s="4">
        <v>22</v>
      </c>
      <c r="B45" s="43" t="s">
        <v>36</v>
      </c>
      <c r="C45" s="43" t="s">
        <v>480</v>
      </c>
    </row>
    <row r="46" spans="1:3" s="1" customFormat="1" ht="78.95" customHeight="1" x14ac:dyDescent="0.25">
      <c r="A46" s="4">
        <v>23</v>
      </c>
      <c r="B46" s="43" t="s">
        <v>37</v>
      </c>
      <c r="C46" s="43" t="s">
        <v>480</v>
      </c>
    </row>
    <row r="47" spans="1:3" ht="15.95" customHeight="1" x14ac:dyDescent="0.25">
      <c r="A47" s="43"/>
      <c r="B47" s="43"/>
      <c r="C47" s="43"/>
    </row>
    <row r="48" spans="1:3" s="1" customFormat="1" ht="48" customHeight="1" x14ac:dyDescent="0.25">
      <c r="A48" s="4">
        <v>24</v>
      </c>
      <c r="B48" s="43" t="s">
        <v>38</v>
      </c>
      <c r="C48" s="156" t="s">
        <v>552</v>
      </c>
    </row>
    <row r="49" spans="1:3" s="1" customFormat="1" ht="48" customHeight="1" x14ac:dyDescent="0.25">
      <c r="A49" s="4">
        <v>25</v>
      </c>
      <c r="B49" s="43" t="s">
        <v>39</v>
      </c>
      <c r="C49" s="43" t="s">
        <v>553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55" zoomScaleNormal="55" workbookViewId="0">
      <selection activeCell="R26" sqref="R26"/>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5" spans="1:12" ht="15.95" customHeight="1" x14ac:dyDescent="0.25">
      <c r="A5" s="161" t="s">
        <v>548</v>
      </c>
      <c r="B5" s="161"/>
      <c r="C5" s="161"/>
      <c r="D5" s="161"/>
      <c r="E5" s="161"/>
      <c r="F5" s="161"/>
      <c r="G5" s="161"/>
      <c r="H5" s="161"/>
      <c r="I5" s="161"/>
      <c r="J5" s="161"/>
      <c r="K5" s="161"/>
      <c r="L5" s="161"/>
    </row>
    <row r="7" spans="1:12" ht="18.95" customHeight="1" x14ac:dyDescent="0.3">
      <c r="A7" s="162" t="s">
        <v>3</v>
      </c>
      <c r="B7" s="162"/>
      <c r="C7" s="162"/>
      <c r="D7" s="162"/>
      <c r="E7" s="162"/>
      <c r="F7" s="162"/>
      <c r="G7" s="162"/>
      <c r="H7" s="162"/>
      <c r="I7" s="162"/>
      <c r="J7" s="162"/>
      <c r="K7" s="162"/>
      <c r="L7" s="162"/>
    </row>
    <row r="9" spans="1:12" ht="15.95" customHeight="1" x14ac:dyDescent="0.25">
      <c r="A9" s="161" t="s">
        <v>495</v>
      </c>
      <c r="B9" s="161"/>
      <c r="C9" s="161"/>
      <c r="D9" s="161"/>
      <c r="E9" s="161"/>
      <c r="F9" s="161"/>
      <c r="G9" s="161"/>
      <c r="H9" s="161"/>
      <c r="I9" s="161"/>
      <c r="J9" s="161"/>
      <c r="K9" s="161"/>
      <c r="L9" s="161"/>
    </row>
    <row r="10" spans="1:12" ht="15.95" customHeight="1" x14ac:dyDescent="0.25">
      <c r="A10" s="159" t="s">
        <v>4</v>
      </c>
      <c r="B10" s="159"/>
      <c r="C10" s="159"/>
      <c r="D10" s="159"/>
      <c r="E10" s="159"/>
      <c r="F10" s="159"/>
      <c r="G10" s="159"/>
      <c r="H10" s="159"/>
      <c r="I10" s="159"/>
      <c r="J10" s="159"/>
      <c r="K10" s="159"/>
      <c r="L10" s="159"/>
    </row>
    <row r="12" spans="1:12" ht="15.95" customHeight="1" x14ac:dyDescent="0.25">
      <c r="A12" s="80"/>
      <c r="B12" s="161" t="s">
        <v>486</v>
      </c>
      <c r="C12" s="161"/>
      <c r="D12" s="161"/>
      <c r="E12" s="161"/>
      <c r="F12" s="161"/>
      <c r="G12" s="161"/>
      <c r="H12" s="161"/>
      <c r="I12" s="161"/>
      <c r="J12" s="161"/>
      <c r="K12" s="161"/>
      <c r="L12" s="161"/>
    </row>
    <row r="13" spans="1:12" ht="15.95" customHeight="1" x14ac:dyDescent="0.25">
      <c r="A13" s="159" t="s">
        <v>5</v>
      </c>
      <c r="B13" s="159"/>
      <c r="C13" s="159"/>
      <c r="D13" s="159"/>
      <c r="E13" s="159"/>
      <c r="F13" s="159"/>
      <c r="G13" s="159"/>
      <c r="H13" s="159"/>
      <c r="I13" s="159"/>
      <c r="J13" s="159"/>
      <c r="K13" s="159"/>
      <c r="L13" s="159"/>
    </row>
    <row r="15" spans="1:12" ht="15.95" customHeight="1" x14ac:dyDescent="0.25">
      <c r="A15" s="81" t="s">
        <v>555</v>
      </c>
      <c r="B15" s="158" t="s">
        <v>555</v>
      </c>
      <c r="C15" s="158"/>
      <c r="D15" s="158"/>
      <c r="E15" s="158"/>
      <c r="F15" s="158"/>
      <c r="G15" s="158"/>
      <c r="H15" s="158"/>
      <c r="I15" s="158"/>
      <c r="J15" s="158"/>
      <c r="K15" s="158"/>
      <c r="L15" s="158"/>
    </row>
    <row r="16" spans="1:12" ht="15.95" customHeight="1" x14ac:dyDescent="0.25">
      <c r="A16" s="159" t="s">
        <v>6</v>
      </c>
      <c r="B16" s="159"/>
      <c r="C16" s="159"/>
      <c r="D16" s="159"/>
      <c r="E16" s="159"/>
      <c r="F16" s="159"/>
      <c r="G16" s="159"/>
      <c r="H16" s="159"/>
      <c r="I16" s="159"/>
      <c r="J16" s="159"/>
      <c r="K16" s="159"/>
      <c r="L16" s="159"/>
    </row>
    <row r="18" spans="1:49" ht="18.95" customHeight="1" x14ac:dyDescent="0.3">
      <c r="A18" s="164" t="s">
        <v>287</v>
      </c>
      <c r="B18" s="164"/>
      <c r="C18" s="164"/>
      <c r="D18" s="164"/>
      <c r="E18" s="164"/>
      <c r="F18" s="164"/>
      <c r="G18" s="164"/>
      <c r="H18" s="164"/>
      <c r="I18" s="164"/>
      <c r="J18" s="164"/>
      <c r="K18" s="164"/>
      <c r="L18" s="164"/>
    </row>
    <row r="20" spans="1:49" ht="15.6" customHeight="1" x14ac:dyDescent="0.25">
      <c r="A20" s="190" t="s">
        <v>288</v>
      </c>
      <c r="B20" s="190" t="s">
        <v>289</v>
      </c>
      <c r="C20" s="193" t="s">
        <v>290</v>
      </c>
      <c r="D20" s="193"/>
      <c r="E20" s="194" t="s">
        <v>291</v>
      </c>
      <c r="F20" s="194"/>
      <c r="G20" s="195" t="s">
        <v>517</v>
      </c>
      <c r="H20" s="198" t="s">
        <v>518</v>
      </c>
      <c r="I20" s="199"/>
      <c r="J20" s="199"/>
      <c r="K20" s="199"/>
      <c r="L20" s="198" t="s">
        <v>519</v>
      </c>
      <c r="M20" s="199"/>
      <c r="N20" s="199"/>
      <c r="O20" s="199"/>
      <c r="P20" s="198" t="s">
        <v>520</v>
      </c>
      <c r="Q20" s="199"/>
      <c r="R20" s="199"/>
      <c r="S20" s="199"/>
      <c r="T20" s="198" t="s">
        <v>521</v>
      </c>
      <c r="U20" s="199"/>
      <c r="V20" s="199"/>
      <c r="W20" s="199"/>
      <c r="X20" s="198" t="s">
        <v>522</v>
      </c>
      <c r="Y20" s="199"/>
      <c r="Z20" s="199"/>
      <c r="AA20" s="199"/>
      <c r="AB20" s="198" t="s">
        <v>523</v>
      </c>
      <c r="AC20" s="199"/>
      <c r="AD20" s="199"/>
      <c r="AE20" s="199"/>
      <c r="AF20" s="198" t="s">
        <v>524</v>
      </c>
      <c r="AG20" s="199"/>
      <c r="AH20" s="199"/>
      <c r="AI20" s="199"/>
      <c r="AJ20" s="198" t="s">
        <v>525</v>
      </c>
      <c r="AK20" s="199"/>
      <c r="AL20" s="199"/>
      <c r="AM20" s="199"/>
      <c r="AN20" s="198" t="s">
        <v>526</v>
      </c>
      <c r="AO20" s="199"/>
      <c r="AP20" s="199"/>
      <c r="AQ20" s="199"/>
      <c r="AR20" s="198" t="s">
        <v>527</v>
      </c>
      <c r="AS20" s="199"/>
      <c r="AT20" s="199"/>
      <c r="AU20" s="199"/>
      <c r="AV20" s="200" t="s">
        <v>292</v>
      </c>
      <c r="AW20" s="200"/>
    </row>
    <row r="21" spans="1:49" ht="56.65" customHeight="1" x14ac:dyDescent="0.25">
      <c r="A21" s="191"/>
      <c r="B21" s="191"/>
      <c r="C21" s="193"/>
      <c r="D21" s="193"/>
      <c r="E21" s="194"/>
      <c r="F21" s="194"/>
      <c r="G21" s="196"/>
      <c r="H21" s="193" t="s">
        <v>227</v>
      </c>
      <c r="I21" s="193"/>
      <c r="J21" s="193" t="s">
        <v>528</v>
      </c>
      <c r="K21" s="193"/>
      <c r="L21" s="193" t="s">
        <v>227</v>
      </c>
      <c r="M21" s="193"/>
      <c r="N21" s="193" t="s">
        <v>393</v>
      </c>
      <c r="O21" s="193"/>
      <c r="P21" s="193" t="s">
        <v>227</v>
      </c>
      <c r="Q21" s="193"/>
      <c r="R21" s="193" t="s">
        <v>393</v>
      </c>
      <c r="S21" s="193"/>
      <c r="T21" s="193" t="s">
        <v>227</v>
      </c>
      <c r="U21" s="193"/>
      <c r="V21" s="193" t="s">
        <v>293</v>
      </c>
      <c r="W21" s="193"/>
      <c r="X21" s="193" t="s">
        <v>227</v>
      </c>
      <c r="Y21" s="193"/>
      <c r="Z21" s="193" t="s">
        <v>293</v>
      </c>
      <c r="AA21" s="193"/>
      <c r="AB21" s="193" t="s">
        <v>227</v>
      </c>
      <c r="AC21" s="193"/>
      <c r="AD21" s="193" t="s">
        <v>293</v>
      </c>
      <c r="AE21" s="193"/>
      <c r="AF21" s="193" t="s">
        <v>227</v>
      </c>
      <c r="AG21" s="193"/>
      <c r="AH21" s="193" t="s">
        <v>293</v>
      </c>
      <c r="AI21" s="193"/>
      <c r="AJ21" s="193" t="s">
        <v>227</v>
      </c>
      <c r="AK21" s="193"/>
      <c r="AL21" s="193" t="s">
        <v>293</v>
      </c>
      <c r="AM21" s="193"/>
      <c r="AN21" s="193" t="s">
        <v>227</v>
      </c>
      <c r="AO21" s="193"/>
      <c r="AP21" s="193" t="s">
        <v>293</v>
      </c>
      <c r="AQ21" s="193"/>
      <c r="AR21" s="193" t="s">
        <v>227</v>
      </c>
      <c r="AS21" s="193"/>
      <c r="AT21" s="193" t="s">
        <v>293</v>
      </c>
      <c r="AU21" s="193"/>
      <c r="AV21" s="200"/>
      <c r="AW21" s="200"/>
    </row>
    <row r="22" spans="1:49" ht="56.1" customHeight="1" x14ac:dyDescent="0.25">
      <c r="A22" s="192"/>
      <c r="B22" s="192"/>
      <c r="C22" s="121" t="s">
        <v>227</v>
      </c>
      <c r="D22" s="121" t="s">
        <v>293</v>
      </c>
      <c r="E22" s="122" t="s">
        <v>529</v>
      </c>
      <c r="F22" s="122" t="s">
        <v>550</v>
      </c>
      <c r="G22" s="197"/>
      <c r="H22" s="123" t="s">
        <v>294</v>
      </c>
      <c r="I22" s="124" t="s">
        <v>295</v>
      </c>
      <c r="J22" s="123" t="s">
        <v>294</v>
      </c>
      <c r="K22" s="124" t="s">
        <v>295</v>
      </c>
      <c r="L22" s="123" t="s">
        <v>294</v>
      </c>
      <c r="M22" s="124" t="s">
        <v>295</v>
      </c>
      <c r="N22" s="123" t="s">
        <v>294</v>
      </c>
      <c r="O22" s="124" t="s">
        <v>295</v>
      </c>
      <c r="P22" s="123" t="s">
        <v>294</v>
      </c>
      <c r="Q22" s="124" t="s">
        <v>295</v>
      </c>
      <c r="R22" s="123" t="s">
        <v>294</v>
      </c>
      <c r="S22" s="124" t="s">
        <v>295</v>
      </c>
      <c r="T22" s="123" t="s">
        <v>294</v>
      </c>
      <c r="U22" s="124" t="s">
        <v>295</v>
      </c>
      <c r="V22" s="123" t="s">
        <v>294</v>
      </c>
      <c r="W22" s="124" t="s">
        <v>295</v>
      </c>
      <c r="X22" s="123" t="s">
        <v>294</v>
      </c>
      <c r="Y22" s="124" t="s">
        <v>295</v>
      </c>
      <c r="Z22" s="123" t="s">
        <v>294</v>
      </c>
      <c r="AA22" s="124" t="s">
        <v>295</v>
      </c>
      <c r="AB22" s="123" t="s">
        <v>294</v>
      </c>
      <c r="AC22" s="124" t="s">
        <v>295</v>
      </c>
      <c r="AD22" s="123" t="s">
        <v>294</v>
      </c>
      <c r="AE22" s="124" t="s">
        <v>295</v>
      </c>
      <c r="AF22" s="123" t="s">
        <v>294</v>
      </c>
      <c r="AG22" s="124" t="s">
        <v>295</v>
      </c>
      <c r="AH22" s="123" t="s">
        <v>294</v>
      </c>
      <c r="AI22" s="124" t="s">
        <v>295</v>
      </c>
      <c r="AJ22" s="123" t="s">
        <v>294</v>
      </c>
      <c r="AK22" s="124" t="s">
        <v>295</v>
      </c>
      <c r="AL22" s="123" t="s">
        <v>294</v>
      </c>
      <c r="AM22" s="124" t="s">
        <v>295</v>
      </c>
      <c r="AN22" s="123" t="s">
        <v>294</v>
      </c>
      <c r="AO22" s="124" t="s">
        <v>295</v>
      </c>
      <c r="AP22" s="123" t="s">
        <v>294</v>
      </c>
      <c r="AQ22" s="124" t="s">
        <v>295</v>
      </c>
      <c r="AR22" s="123" t="s">
        <v>294</v>
      </c>
      <c r="AS22" s="124" t="s">
        <v>295</v>
      </c>
      <c r="AT22" s="123" t="s">
        <v>294</v>
      </c>
      <c r="AU22" s="124" t="s">
        <v>295</v>
      </c>
      <c r="AV22" s="121" t="s">
        <v>530</v>
      </c>
      <c r="AW22" s="121" t="s">
        <v>293</v>
      </c>
    </row>
    <row r="23" spans="1:49" ht="15.6" customHeight="1" x14ac:dyDescent="0.25">
      <c r="A23" s="125">
        <v>1</v>
      </c>
      <c r="B23" s="125">
        <v>2</v>
      </c>
      <c r="C23" s="125">
        <v>3</v>
      </c>
      <c r="D23" s="125">
        <v>4</v>
      </c>
      <c r="E23" s="125">
        <v>5</v>
      </c>
      <c r="F23" s="125">
        <v>6</v>
      </c>
      <c r="G23" s="125">
        <v>7</v>
      </c>
      <c r="H23" s="125">
        <v>8</v>
      </c>
      <c r="I23" s="125">
        <v>9</v>
      </c>
      <c r="J23" s="125">
        <v>10</v>
      </c>
      <c r="K23" s="125">
        <v>11</v>
      </c>
      <c r="L23" s="125">
        <v>12</v>
      </c>
      <c r="M23" s="125">
        <v>13</v>
      </c>
      <c r="N23" s="125">
        <v>14</v>
      </c>
      <c r="O23" s="125">
        <v>15</v>
      </c>
      <c r="P23" s="125">
        <v>16</v>
      </c>
      <c r="Q23" s="125">
        <v>17</v>
      </c>
      <c r="R23" s="125">
        <v>18</v>
      </c>
      <c r="S23" s="125">
        <v>19</v>
      </c>
      <c r="T23" s="125">
        <v>20</v>
      </c>
      <c r="U23" s="125">
        <v>21</v>
      </c>
      <c r="V23" s="125">
        <v>22</v>
      </c>
      <c r="W23" s="125">
        <v>23</v>
      </c>
      <c r="X23" s="125">
        <v>24</v>
      </c>
      <c r="Y23" s="125">
        <v>25</v>
      </c>
      <c r="Z23" s="125">
        <v>26</v>
      </c>
      <c r="AA23" s="125">
        <v>27</v>
      </c>
      <c r="AB23" s="125">
        <v>28</v>
      </c>
      <c r="AC23" s="125">
        <v>29</v>
      </c>
      <c r="AD23" s="125">
        <v>30</v>
      </c>
      <c r="AE23" s="125">
        <v>31</v>
      </c>
      <c r="AF23" s="125">
        <v>32</v>
      </c>
      <c r="AG23" s="125">
        <v>33</v>
      </c>
      <c r="AH23" s="125">
        <v>34</v>
      </c>
      <c r="AI23" s="125">
        <v>35</v>
      </c>
      <c r="AJ23" s="125">
        <v>36</v>
      </c>
      <c r="AK23" s="125">
        <v>37</v>
      </c>
      <c r="AL23" s="125">
        <v>38</v>
      </c>
      <c r="AM23" s="125">
        <v>39</v>
      </c>
      <c r="AN23" s="125">
        <v>40</v>
      </c>
      <c r="AO23" s="125">
        <v>41</v>
      </c>
      <c r="AP23" s="125">
        <v>42</v>
      </c>
      <c r="AQ23" s="125">
        <v>43</v>
      </c>
      <c r="AR23" s="125">
        <v>44</v>
      </c>
      <c r="AS23" s="125">
        <v>45</v>
      </c>
      <c r="AT23" s="125">
        <v>46</v>
      </c>
      <c r="AU23" s="125">
        <v>47</v>
      </c>
      <c r="AV23" s="125">
        <v>48</v>
      </c>
      <c r="AW23" s="125">
        <v>49</v>
      </c>
    </row>
    <row r="24" spans="1:49" s="26" customFormat="1" ht="56.1" customHeight="1" x14ac:dyDescent="0.2">
      <c r="A24" s="126" t="s">
        <v>531</v>
      </c>
      <c r="B24" s="127" t="s">
        <v>296</v>
      </c>
      <c r="C24" s="128">
        <v>5.1020729406000012</v>
      </c>
      <c r="D24" s="128">
        <v>5.1815053600000001</v>
      </c>
      <c r="E24" s="129">
        <v>0</v>
      </c>
      <c r="F24" s="129">
        <v>4.9979422400000004</v>
      </c>
      <c r="G24" s="128">
        <v>0</v>
      </c>
      <c r="H24" s="128">
        <v>0</v>
      </c>
      <c r="I24" s="130"/>
      <c r="J24" s="128">
        <v>0</v>
      </c>
      <c r="K24" s="130"/>
      <c r="L24" s="128">
        <v>0</v>
      </c>
      <c r="M24" s="130"/>
      <c r="N24" s="128">
        <v>0</v>
      </c>
      <c r="O24" s="130"/>
      <c r="P24" s="128">
        <v>0</v>
      </c>
      <c r="Q24" s="130"/>
      <c r="R24" s="128">
        <v>0</v>
      </c>
      <c r="S24" s="130"/>
      <c r="T24" s="128">
        <v>2.3778407043999996</v>
      </c>
      <c r="U24" s="130"/>
      <c r="V24" s="128">
        <v>0</v>
      </c>
      <c r="W24" s="152"/>
      <c r="X24" s="128">
        <v>2.5406691162000006</v>
      </c>
      <c r="Y24" s="130"/>
      <c r="Z24" s="128">
        <v>4.9979422399999995</v>
      </c>
      <c r="AA24" s="154"/>
      <c r="AB24" s="128">
        <v>0</v>
      </c>
      <c r="AC24" s="130"/>
      <c r="AD24" s="128">
        <v>0</v>
      </c>
      <c r="AE24" s="130"/>
      <c r="AF24" s="128">
        <v>0</v>
      </c>
      <c r="AG24" s="130"/>
      <c r="AH24" s="128">
        <v>0</v>
      </c>
      <c r="AI24" s="130"/>
      <c r="AJ24" s="128">
        <v>0</v>
      </c>
      <c r="AK24" s="130"/>
      <c r="AL24" s="128">
        <v>0</v>
      </c>
      <c r="AM24" s="130"/>
      <c r="AN24" s="128">
        <v>0</v>
      </c>
      <c r="AO24" s="130"/>
      <c r="AP24" s="128">
        <v>0</v>
      </c>
      <c r="AQ24" s="130"/>
      <c r="AR24" s="128">
        <v>0</v>
      </c>
      <c r="AS24" s="130"/>
      <c r="AT24" s="128">
        <v>0</v>
      </c>
      <c r="AU24" s="130"/>
      <c r="AV24" s="128">
        <v>4.9185098206000006</v>
      </c>
      <c r="AW24" s="128">
        <v>4.9979422399999995</v>
      </c>
    </row>
    <row r="25" spans="1:49" ht="15.6" customHeight="1" x14ac:dyDescent="0.25">
      <c r="A25" s="131" t="s">
        <v>297</v>
      </c>
      <c r="B25" s="132" t="s">
        <v>298</v>
      </c>
      <c r="C25" s="133"/>
      <c r="D25" s="128"/>
      <c r="E25" s="129"/>
      <c r="F25" s="129"/>
      <c r="G25" s="128"/>
      <c r="H25" s="128"/>
      <c r="I25" s="130"/>
      <c r="J25" s="128"/>
      <c r="K25" s="130"/>
      <c r="L25" s="128"/>
      <c r="M25" s="130"/>
      <c r="N25" s="128"/>
      <c r="O25" s="130"/>
      <c r="P25" s="128"/>
      <c r="Q25" s="130"/>
      <c r="R25" s="128"/>
      <c r="S25" s="130"/>
      <c r="T25" s="128"/>
      <c r="U25" s="130"/>
      <c r="V25" s="128"/>
      <c r="W25" s="152"/>
      <c r="X25" s="128"/>
      <c r="Y25" s="130"/>
      <c r="Z25" s="128"/>
      <c r="AA25" s="154"/>
      <c r="AB25" s="128"/>
      <c r="AC25" s="130"/>
      <c r="AD25" s="128"/>
      <c r="AE25" s="130"/>
      <c r="AF25" s="128"/>
      <c r="AG25" s="130"/>
      <c r="AH25" s="128"/>
      <c r="AI25" s="130"/>
      <c r="AJ25" s="128"/>
      <c r="AK25" s="130"/>
      <c r="AL25" s="128"/>
      <c r="AM25" s="130"/>
      <c r="AN25" s="128"/>
      <c r="AO25" s="130"/>
      <c r="AP25" s="128"/>
      <c r="AQ25" s="130"/>
      <c r="AR25" s="128"/>
      <c r="AS25" s="130"/>
      <c r="AT25" s="128"/>
      <c r="AU25" s="130"/>
      <c r="AV25" s="128"/>
      <c r="AW25" s="128"/>
    </row>
    <row r="26" spans="1:49" ht="29.1" customHeight="1" x14ac:dyDescent="0.25">
      <c r="A26" s="131" t="s">
        <v>299</v>
      </c>
      <c r="B26" s="132" t="s">
        <v>300</v>
      </c>
      <c r="C26" s="134"/>
      <c r="D26" s="128"/>
      <c r="E26" s="129"/>
      <c r="F26" s="129"/>
      <c r="G26" s="128"/>
      <c r="H26" s="128"/>
      <c r="I26" s="130"/>
      <c r="J26" s="128"/>
      <c r="K26" s="130"/>
      <c r="L26" s="128"/>
      <c r="M26" s="130"/>
      <c r="N26" s="128"/>
      <c r="O26" s="130"/>
      <c r="P26" s="128"/>
      <c r="Q26" s="130"/>
      <c r="R26" s="128"/>
      <c r="S26" s="130"/>
      <c r="T26" s="128"/>
      <c r="U26" s="130"/>
      <c r="V26" s="128"/>
      <c r="W26" s="152"/>
      <c r="X26" s="128"/>
      <c r="Y26" s="130"/>
      <c r="Z26" s="128"/>
      <c r="AA26" s="154"/>
      <c r="AB26" s="128"/>
      <c r="AC26" s="130"/>
      <c r="AD26" s="128"/>
      <c r="AE26" s="130"/>
      <c r="AF26" s="128"/>
      <c r="AG26" s="130"/>
      <c r="AH26" s="128"/>
      <c r="AI26" s="130"/>
      <c r="AJ26" s="128"/>
      <c r="AK26" s="130"/>
      <c r="AL26" s="128"/>
      <c r="AM26" s="130"/>
      <c r="AN26" s="128"/>
      <c r="AO26" s="130"/>
      <c r="AP26" s="128"/>
      <c r="AQ26" s="130"/>
      <c r="AR26" s="128"/>
      <c r="AS26" s="130"/>
      <c r="AT26" s="128"/>
      <c r="AU26" s="130"/>
      <c r="AV26" s="128"/>
      <c r="AW26" s="128"/>
    </row>
    <row r="27" spans="1:49" ht="42.6" customHeight="1" x14ac:dyDescent="0.25">
      <c r="A27" s="131" t="s">
        <v>301</v>
      </c>
      <c r="B27" s="132" t="s">
        <v>302</v>
      </c>
      <c r="C27" s="134">
        <v>4.9185098206000006</v>
      </c>
      <c r="D27" s="128">
        <v>5.1815053600000001</v>
      </c>
      <c r="E27" s="129"/>
      <c r="F27" s="129"/>
      <c r="G27" s="128">
        <v>0</v>
      </c>
      <c r="H27" s="128">
        <v>0</v>
      </c>
      <c r="I27" s="130"/>
      <c r="J27" s="128">
        <v>0</v>
      </c>
      <c r="K27" s="130"/>
      <c r="L27" s="128">
        <v>0</v>
      </c>
      <c r="M27" s="130"/>
      <c r="N27" s="128">
        <v>0</v>
      </c>
      <c r="O27" s="130"/>
      <c r="P27" s="128">
        <v>0</v>
      </c>
      <c r="Q27" s="130"/>
      <c r="R27" s="128">
        <v>0</v>
      </c>
      <c r="S27" s="130"/>
      <c r="T27" s="128">
        <v>2.3778407043999996</v>
      </c>
      <c r="U27" s="130"/>
      <c r="V27" s="128">
        <v>0</v>
      </c>
      <c r="W27" s="152"/>
      <c r="X27" s="128">
        <v>2.5406691162000006</v>
      </c>
      <c r="Y27" s="130"/>
      <c r="Z27" s="128">
        <v>4.9979422399999995</v>
      </c>
      <c r="AA27" s="154"/>
      <c r="AB27" s="128">
        <v>0</v>
      </c>
      <c r="AC27" s="130"/>
      <c r="AD27" s="128">
        <v>0</v>
      </c>
      <c r="AE27" s="130"/>
      <c r="AF27" s="128">
        <v>0</v>
      </c>
      <c r="AG27" s="130"/>
      <c r="AH27" s="128">
        <v>0</v>
      </c>
      <c r="AI27" s="130"/>
      <c r="AJ27" s="128">
        <v>0</v>
      </c>
      <c r="AK27" s="130"/>
      <c r="AL27" s="128">
        <v>0</v>
      </c>
      <c r="AM27" s="130"/>
      <c r="AN27" s="128">
        <v>0</v>
      </c>
      <c r="AO27" s="130"/>
      <c r="AP27" s="128">
        <v>0</v>
      </c>
      <c r="AQ27" s="130"/>
      <c r="AR27" s="128">
        <v>0</v>
      </c>
      <c r="AS27" s="130"/>
      <c r="AT27" s="128">
        <v>0</v>
      </c>
      <c r="AU27" s="130"/>
      <c r="AV27" s="128">
        <v>4.9185098206000006</v>
      </c>
      <c r="AW27" s="128">
        <v>4.9979422399999995</v>
      </c>
    </row>
    <row r="28" spans="1:49" ht="15.6" customHeight="1" x14ac:dyDescent="0.25">
      <c r="A28" s="131" t="s">
        <v>303</v>
      </c>
      <c r="B28" s="132" t="s">
        <v>532</v>
      </c>
      <c r="C28" s="134">
        <v>0</v>
      </c>
      <c r="D28" s="128">
        <v>0</v>
      </c>
      <c r="E28" s="129"/>
      <c r="F28" s="129"/>
      <c r="G28" s="128">
        <v>0</v>
      </c>
      <c r="H28" s="128">
        <v>0</v>
      </c>
      <c r="I28" s="130"/>
      <c r="J28" s="128">
        <v>0</v>
      </c>
      <c r="K28" s="130"/>
      <c r="L28" s="128">
        <v>0</v>
      </c>
      <c r="M28" s="130"/>
      <c r="N28" s="128">
        <v>0</v>
      </c>
      <c r="O28" s="130"/>
      <c r="P28" s="128">
        <v>0</v>
      </c>
      <c r="Q28" s="130"/>
      <c r="R28" s="128">
        <v>0</v>
      </c>
      <c r="S28" s="130"/>
      <c r="T28" s="128">
        <v>0</v>
      </c>
      <c r="U28" s="130"/>
      <c r="V28" s="128">
        <v>0</v>
      </c>
      <c r="W28" s="152"/>
      <c r="X28" s="128">
        <v>0</v>
      </c>
      <c r="Y28" s="130"/>
      <c r="Z28" s="128">
        <v>0</v>
      </c>
      <c r="AA28" s="154"/>
      <c r="AB28" s="128">
        <v>0</v>
      </c>
      <c r="AC28" s="130"/>
      <c r="AD28" s="128">
        <v>0</v>
      </c>
      <c r="AE28" s="130"/>
      <c r="AF28" s="128">
        <v>0</v>
      </c>
      <c r="AG28" s="130"/>
      <c r="AH28" s="128">
        <v>0</v>
      </c>
      <c r="AI28" s="130"/>
      <c r="AJ28" s="128">
        <v>0</v>
      </c>
      <c r="AK28" s="130"/>
      <c r="AL28" s="128">
        <v>0</v>
      </c>
      <c r="AM28" s="130"/>
      <c r="AN28" s="128">
        <v>0</v>
      </c>
      <c r="AO28" s="130"/>
      <c r="AP28" s="128">
        <v>0</v>
      </c>
      <c r="AQ28" s="130"/>
      <c r="AR28" s="128">
        <v>0</v>
      </c>
      <c r="AS28" s="130"/>
      <c r="AT28" s="128">
        <v>0</v>
      </c>
      <c r="AU28" s="130"/>
      <c r="AV28" s="128">
        <v>0</v>
      </c>
      <c r="AW28" s="128">
        <v>0</v>
      </c>
    </row>
    <row r="29" spans="1:49" ht="15.6" customHeight="1" x14ac:dyDescent="0.25">
      <c r="A29" s="131" t="s">
        <v>304</v>
      </c>
      <c r="B29" s="135" t="s">
        <v>305</v>
      </c>
      <c r="C29" s="134">
        <v>0</v>
      </c>
      <c r="D29" s="128">
        <v>0</v>
      </c>
      <c r="E29" s="129"/>
      <c r="F29" s="129"/>
      <c r="G29" s="128">
        <v>0</v>
      </c>
      <c r="H29" s="128">
        <v>0</v>
      </c>
      <c r="I29" s="130"/>
      <c r="J29" s="128">
        <v>0</v>
      </c>
      <c r="K29" s="130"/>
      <c r="L29" s="128">
        <v>0</v>
      </c>
      <c r="M29" s="130"/>
      <c r="N29" s="128">
        <v>0</v>
      </c>
      <c r="O29" s="130"/>
      <c r="P29" s="128">
        <v>0</v>
      </c>
      <c r="Q29" s="130"/>
      <c r="R29" s="128">
        <v>0</v>
      </c>
      <c r="S29" s="130"/>
      <c r="T29" s="128">
        <v>0</v>
      </c>
      <c r="U29" s="130"/>
      <c r="V29" s="128">
        <v>0</v>
      </c>
      <c r="W29" s="152"/>
      <c r="X29" s="128">
        <v>0</v>
      </c>
      <c r="Y29" s="130"/>
      <c r="Z29" s="128">
        <v>0</v>
      </c>
      <c r="AA29" s="154"/>
      <c r="AB29" s="128">
        <v>0</v>
      </c>
      <c r="AC29" s="130"/>
      <c r="AD29" s="128">
        <v>0</v>
      </c>
      <c r="AE29" s="130"/>
      <c r="AF29" s="128">
        <v>0</v>
      </c>
      <c r="AG29" s="130"/>
      <c r="AH29" s="128">
        <v>0</v>
      </c>
      <c r="AI29" s="130"/>
      <c r="AJ29" s="128">
        <v>0</v>
      </c>
      <c r="AK29" s="130"/>
      <c r="AL29" s="128">
        <v>0</v>
      </c>
      <c r="AM29" s="130"/>
      <c r="AN29" s="128">
        <v>0</v>
      </c>
      <c r="AO29" s="130"/>
      <c r="AP29" s="128">
        <v>0</v>
      </c>
      <c r="AQ29" s="130"/>
      <c r="AR29" s="128">
        <v>0</v>
      </c>
      <c r="AS29" s="130"/>
      <c r="AT29" s="128">
        <v>0</v>
      </c>
      <c r="AU29" s="130"/>
      <c r="AV29" s="128">
        <v>0</v>
      </c>
      <c r="AW29" s="128">
        <v>0</v>
      </c>
    </row>
    <row r="30" spans="1:49" s="26" customFormat="1" ht="56.1" customHeight="1" x14ac:dyDescent="0.2">
      <c r="A30" s="126" t="s">
        <v>533</v>
      </c>
      <c r="B30" s="127" t="s">
        <v>306</v>
      </c>
      <c r="C30" s="128">
        <v>4.3591800700000007</v>
      </c>
      <c r="D30" s="128">
        <v>4.3591800700000007</v>
      </c>
      <c r="E30" s="129">
        <v>0</v>
      </c>
      <c r="F30" s="129">
        <v>4.2036181000000008</v>
      </c>
      <c r="G30" s="128">
        <v>0</v>
      </c>
      <c r="H30" s="128">
        <v>0</v>
      </c>
      <c r="I30" s="130"/>
      <c r="J30" s="128">
        <v>0</v>
      </c>
      <c r="K30" s="130"/>
      <c r="L30" s="128">
        <v>0</v>
      </c>
      <c r="M30" s="130"/>
      <c r="N30" s="128">
        <v>0</v>
      </c>
      <c r="O30" s="130"/>
      <c r="P30" s="128">
        <v>0</v>
      </c>
      <c r="Q30" s="130"/>
      <c r="R30" s="128">
        <v>0</v>
      </c>
      <c r="S30" s="130"/>
      <c r="T30" s="128">
        <v>2.0326379499999998</v>
      </c>
      <c r="U30" s="130"/>
      <c r="V30" s="128">
        <v>0</v>
      </c>
      <c r="W30" s="152"/>
      <c r="X30" s="128">
        <v>2.170980150000001</v>
      </c>
      <c r="Y30" s="130"/>
      <c r="Z30" s="128">
        <v>4.2036181000000008</v>
      </c>
      <c r="AA30" s="154"/>
      <c r="AB30" s="128">
        <v>0</v>
      </c>
      <c r="AC30" s="130"/>
      <c r="AD30" s="128">
        <v>0</v>
      </c>
      <c r="AE30" s="130"/>
      <c r="AF30" s="128">
        <v>0</v>
      </c>
      <c r="AG30" s="130"/>
      <c r="AH30" s="128">
        <v>0</v>
      </c>
      <c r="AI30" s="130"/>
      <c r="AJ30" s="128">
        <v>0</v>
      </c>
      <c r="AK30" s="130"/>
      <c r="AL30" s="128">
        <v>0</v>
      </c>
      <c r="AM30" s="130"/>
      <c r="AN30" s="128">
        <v>0</v>
      </c>
      <c r="AO30" s="130"/>
      <c r="AP30" s="128">
        <v>0</v>
      </c>
      <c r="AQ30" s="130"/>
      <c r="AR30" s="128">
        <v>0</v>
      </c>
      <c r="AS30" s="130"/>
      <c r="AT30" s="128">
        <v>0</v>
      </c>
      <c r="AU30" s="130"/>
      <c r="AV30" s="128">
        <v>4.2036181000000008</v>
      </c>
      <c r="AW30" s="128">
        <v>4.2036181000000008</v>
      </c>
    </row>
    <row r="31" spans="1:49" ht="15.6" customHeight="1" x14ac:dyDescent="0.25">
      <c r="A31" s="126" t="s">
        <v>307</v>
      </c>
      <c r="B31" s="132" t="s">
        <v>308</v>
      </c>
      <c r="C31" s="128">
        <v>0.15556196999999999</v>
      </c>
      <c r="D31" s="128">
        <v>0.15556196999999999</v>
      </c>
      <c r="E31" s="129"/>
      <c r="F31" s="129"/>
      <c r="G31" s="128"/>
      <c r="H31" s="128"/>
      <c r="I31" s="130"/>
      <c r="J31" s="128"/>
      <c r="K31" s="130"/>
      <c r="L31" s="128"/>
      <c r="M31" s="130"/>
      <c r="N31" s="128"/>
      <c r="O31" s="130"/>
      <c r="P31" s="128"/>
      <c r="Q31" s="130"/>
      <c r="R31" s="128"/>
      <c r="S31" s="130"/>
      <c r="T31" s="128"/>
      <c r="U31" s="130"/>
      <c r="V31" s="128"/>
      <c r="W31" s="152"/>
      <c r="X31" s="128"/>
      <c r="Y31" s="130"/>
      <c r="Z31" s="128"/>
      <c r="AA31" s="154"/>
      <c r="AB31" s="128"/>
      <c r="AC31" s="130"/>
      <c r="AD31" s="128"/>
      <c r="AE31" s="130"/>
      <c r="AF31" s="128"/>
      <c r="AG31" s="130"/>
      <c r="AH31" s="128"/>
      <c r="AI31" s="130"/>
      <c r="AJ31" s="128"/>
      <c r="AK31" s="130"/>
      <c r="AL31" s="128"/>
      <c r="AM31" s="130"/>
      <c r="AN31" s="128"/>
      <c r="AO31" s="130"/>
      <c r="AP31" s="128"/>
      <c r="AQ31" s="130"/>
      <c r="AR31" s="128"/>
      <c r="AS31" s="130"/>
      <c r="AT31" s="128"/>
      <c r="AU31" s="130"/>
      <c r="AV31" s="128"/>
      <c r="AW31" s="128"/>
    </row>
    <row r="32" spans="1:49" ht="29.1" customHeight="1" x14ac:dyDescent="0.25">
      <c r="A32" s="126" t="s">
        <v>309</v>
      </c>
      <c r="B32" s="132" t="s">
        <v>310</v>
      </c>
      <c r="C32" s="128">
        <v>3.85985062</v>
      </c>
      <c r="D32" s="128">
        <v>3.85985062</v>
      </c>
      <c r="E32" s="129"/>
      <c r="F32" s="129"/>
      <c r="G32" s="128"/>
      <c r="H32" s="128"/>
      <c r="I32" s="130"/>
      <c r="J32" s="128"/>
      <c r="K32" s="130"/>
      <c r="L32" s="128"/>
      <c r="M32" s="130"/>
      <c r="N32" s="128"/>
      <c r="O32" s="130"/>
      <c r="P32" s="128"/>
      <c r="Q32" s="130"/>
      <c r="R32" s="128"/>
      <c r="S32" s="130"/>
      <c r="T32" s="128"/>
      <c r="U32" s="130"/>
      <c r="V32" s="128"/>
      <c r="W32" s="152"/>
      <c r="X32" s="128"/>
      <c r="Y32" s="130"/>
      <c r="Z32" s="128"/>
      <c r="AA32" s="154"/>
      <c r="AB32" s="128"/>
      <c r="AC32" s="130"/>
      <c r="AD32" s="128"/>
      <c r="AE32" s="130"/>
      <c r="AF32" s="128"/>
      <c r="AG32" s="130"/>
      <c r="AH32" s="128"/>
      <c r="AI32" s="130"/>
      <c r="AJ32" s="128"/>
      <c r="AK32" s="130"/>
      <c r="AL32" s="128"/>
      <c r="AM32" s="130"/>
      <c r="AN32" s="128"/>
      <c r="AO32" s="130"/>
      <c r="AP32" s="128"/>
      <c r="AQ32" s="130"/>
      <c r="AR32" s="128"/>
      <c r="AS32" s="130"/>
      <c r="AT32" s="128"/>
      <c r="AU32" s="130"/>
      <c r="AV32" s="128"/>
      <c r="AW32" s="128"/>
    </row>
    <row r="33" spans="1:49" ht="15.6" customHeight="1" x14ac:dyDescent="0.25">
      <c r="A33" s="126" t="s">
        <v>311</v>
      </c>
      <c r="B33" s="132" t="s">
        <v>312</v>
      </c>
      <c r="C33" s="128">
        <v>0</v>
      </c>
      <c r="D33" s="128">
        <v>0</v>
      </c>
      <c r="E33" s="129"/>
      <c r="F33" s="129"/>
      <c r="G33" s="128"/>
      <c r="H33" s="128"/>
      <c r="I33" s="130"/>
      <c r="J33" s="128"/>
      <c r="K33" s="130"/>
      <c r="L33" s="128"/>
      <c r="M33" s="130"/>
      <c r="N33" s="128"/>
      <c r="O33" s="130"/>
      <c r="P33" s="128"/>
      <c r="Q33" s="130"/>
      <c r="R33" s="128"/>
      <c r="S33" s="130"/>
      <c r="T33" s="128"/>
      <c r="U33" s="130"/>
      <c r="V33" s="128"/>
      <c r="W33" s="152"/>
      <c r="X33" s="128"/>
      <c r="Y33" s="130"/>
      <c r="Z33" s="128"/>
      <c r="AA33" s="154"/>
      <c r="AB33" s="128"/>
      <c r="AC33" s="130"/>
      <c r="AD33" s="128"/>
      <c r="AE33" s="130"/>
      <c r="AF33" s="128"/>
      <c r="AG33" s="130"/>
      <c r="AH33" s="128"/>
      <c r="AI33" s="130"/>
      <c r="AJ33" s="128"/>
      <c r="AK33" s="130"/>
      <c r="AL33" s="128"/>
      <c r="AM33" s="130"/>
      <c r="AN33" s="128"/>
      <c r="AO33" s="130"/>
      <c r="AP33" s="128"/>
      <c r="AQ33" s="130"/>
      <c r="AR33" s="128"/>
      <c r="AS33" s="130"/>
      <c r="AT33" s="128"/>
      <c r="AU33" s="130"/>
      <c r="AV33" s="128"/>
      <c r="AW33" s="128"/>
    </row>
    <row r="34" spans="1:49" ht="15.6" customHeight="1" x14ac:dyDescent="0.25">
      <c r="A34" s="126" t="s">
        <v>313</v>
      </c>
      <c r="B34" s="132" t="s">
        <v>314</v>
      </c>
      <c r="C34" s="128">
        <v>0.34376748000000046</v>
      </c>
      <c r="D34" s="128">
        <v>0.34376748000000046</v>
      </c>
      <c r="E34" s="129"/>
      <c r="F34" s="129"/>
      <c r="G34" s="128"/>
      <c r="H34" s="128"/>
      <c r="I34" s="130"/>
      <c r="J34" s="128"/>
      <c r="K34" s="130"/>
      <c r="L34" s="128"/>
      <c r="M34" s="130"/>
      <c r="N34" s="128"/>
      <c r="O34" s="130"/>
      <c r="P34" s="128"/>
      <c r="Q34" s="130"/>
      <c r="R34" s="128"/>
      <c r="S34" s="130"/>
      <c r="T34" s="128"/>
      <c r="U34" s="130"/>
      <c r="V34" s="128"/>
      <c r="W34" s="152"/>
      <c r="X34" s="128"/>
      <c r="Y34" s="130"/>
      <c r="Z34" s="128"/>
      <c r="AA34" s="154"/>
      <c r="AB34" s="128"/>
      <c r="AC34" s="130"/>
      <c r="AD34" s="128"/>
      <c r="AE34" s="130"/>
      <c r="AF34" s="128"/>
      <c r="AG34" s="130"/>
      <c r="AH34" s="128"/>
      <c r="AI34" s="130"/>
      <c r="AJ34" s="128"/>
      <c r="AK34" s="130"/>
      <c r="AL34" s="128"/>
      <c r="AM34" s="130"/>
      <c r="AN34" s="128"/>
      <c r="AO34" s="130"/>
      <c r="AP34" s="128"/>
      <c r="AQ34" s="130"/>
      <c r="AR34" s="128"/>
      <c r="AS34" s="130"/>
      <c r="AT34" s="128"/>
      <c r="AU34" s="130"/>
      <c r="AV34" s="128"/>
      <c r="AW34" s="128"/>
    </row>
    <row r="35" spans="1:49" s="26" customFormat="1" ht="42.6" customHeight="1" x14ac:dyDescent="0.25">
      <c r="A35" s="126" t="s">
        <v>534</v>
      </c>
      <c r="B35" s="127" t="s">
        <v>467</v>
      </c>
      <c r="C35" s="133"/>
      <c r="D35" s="134"/>
      <c r="E35" s="136"/>
      <c r="F35" s="136"/>
      <c r="G35" s="134"/>
      <c r="H35" s="133"/>
      <c r="I35" s="125"/>
      <c r="J35" s="133"/>
      <c r="K35" s="125"/>
      <c r="L35" s="133"/>
      <c r="M35" s="125"/>
      <c r="N35" s="133"/>
      <c r="O35" s="125"/>
      <c r="P35" s="133"/>
      <c r="Q35" s="137"/>
      <c r="R35" s="133"/>
      <c r="S35" s="137"/>
      <c r="T35" s="134"/>
      <c r="U35" s="137"/>
      <c r="V35" s="134"/>
      <c r="W35" s="137"/>
      <c r="X35" s="134"/>
      <c r="Y35" s="137"/>
      <c r="Z35" s="134"/>
      <c r="AA35" s="137"/>
      <c r="AB35" s="134"/>
      <c r="AC35" s="137"/>
      <c r="AD35" s="134"/>
      <c r="AE35" s="137"/>
      <c r="AF35" s="134"/>
      <c r="AG35" s="137"/>
      <c r="AH35" s="134"/>
      <c r="AI35" s="137"/>
      <c r="AJ35" s="134"/>
      <c r="AK35" s="137"/>
      <c r="AL35" s="134"/>
      <c r="AM35" s="137"/>
      <c r="AN35" s="134"/>
      <c r="AO35" s="137"/>
      <c r="AP35" s="134"/>
      <c r="AQ35" s="137"/>
      <c r="AR35" s="134"/>
      <c r="AS35" s="137"/>
      <c r="AT35" s="134"/>
      <c r="AU35" s="137"/>
      <c r="AV35" s="134"/>
      <c r="AW35" s="138"/>
    </row>
    <row r="36" spans="1:49" s="9" customFormat="1" ht="29.1" customHeight="1" x14ac:dyDescent="0.25">
      <c r="A36" s="131" t="s">
        <v>315</v>
      </c>
      <c r="B36" s="139" t="s">
        <v>316</v>
      </c>
      <c r="C36" s="140" t="s">
        <v>139</v>
      </c>
      <c r="D36" s="140" t="s">
        <v>139</v>
      </c>
      <c r="E36" s="141"/>
      <c r="F36" s="141"/>
      <c r="G36" s="140" t="s">
        <v>139</v>
      </c>
      <c r="H36" s="140" t="s">
        <v>139</v>
      </c>
      <c r="I36" s="142" t="s">
        <v>139</v>
      </c>
      <c r="J36" s="140" t="s">
        <v>139</v>
      </c>
      <c r="K36" s="142" t="s">
        <v>139</v>
      </c>
      <c r="L36" s="140" t="s">
        <v>139</v>
      </c>
      <c r="M36" s="142" t="s">
        <v>139</v>
      </c>
      <c r="N36" s="140" t="s">
        <v>139</v>
      </c>
      <c r="O36" s="142" t="s">
        <v>139</v>
      </c>
      <c r="P36" s="140" t="s">
        <v>139</v>
      </c>
      <c r="Q36" s="142" t="s">
        <v>139</v>
      </c>
      <c r="R36" s="140" t="s">
        <v>139</v>
      </c>
      <c r="S36" s="142" t="s">
        <v>139</v>
      </c>
      <c r="T36" s="140" t="s">
        <v>139</v>
      </c>
      <c r="U36" s="142" t="s">
        <v>139</v>
      </c>
      <c r="V36" s="140" t="s">
        <v>139</v>
      </c>
      <c r="W36" s="142" t="s">
        <v>139</v>
      </c>
      <c r="X36" s="140" t="s">
        <v>139</v>
      </c>
      <c r="Y36" s="142" t="s">
        <v>139</v>
      </c>
      <c r="Z36" s="140" t="s">
        <v>139</v>
      </c>
      <c r="AA36" s="142" t="s">
        <v>139</v>
      </c>
      <c r="AB36" s="140" t="s">
        <v>139</v>
      </c>
      <c r="AC36" s="142" t="s">
        <v>139</v>
      </c>
      <c r="AD36" s="140" t="s">
        <v>139</v>
      </c>
      <c r="AE36" s="142" t="s">
        <v>139</v>
      </c>
      <c r="AF36" s="140" t="s">
        <v>139</v>
      </c>
      <c r="AG36" s="142" t="s">
        <v>139</v>
      </c>
      <c r="AH36" s="140" t="s">
        <v>139</v>
      </c>
      <c r="AI36" s="142" t="s">
        <v>139</v>
      </c>
      <c r="AJ36" s="140" t="s">
        <v>139</v>
      </c>
      <c r="AK36" s="142" t="s">
        <v>139</v>
      </c>
      <c r="AL36" s="140" t="s">
        <v>139</v>
      </c>
      <c r="AM36" s="142" t="s">
        <v>139</v>
      </c>
      <c r="AN36" s="140" t="s">
        <v>139</v>
      </c>
      <c r="AO36" s="142" t="s">
        <v>139</v>
      </c>
      <c r="AP36" s="140" t="s">
        <v>139</v>
      </c>
      <c r="AQ36" s="142" t="s">
        <v>139</v>
      </c>
      <c r="AR36" s="140" t="s">
        <v>139</v>
      </c>
      <c r="AS36" s="142" t="s">
        <v>139</v>
      </c>
      <c r="AT36" s="140" t="s">
        <v>139</v>
      </c>
      <c r="AU36" s="137"/>
      <c r="AV36" s="128">
        <v>0</v>
      </c>
      <c r="AW36" s="128">
        <v>0</v>
      </c>
    </row>
    <row r="37" spans="1:49" s="9" customFormat="1" ht="29.1" customHeight="1" x14ac:dyDescent="0.25">
      <c r="A37" s="131" t="s">
        <v>317</v>
      </c>
      <c r="B37" s="139" t="s">
        <v>318</v>
      </c>
      <c r="C37" s="140" t="s">
        <v>139</v>
      </c>
      <c r="D37" s="140" t="s">
        <v>139</v>
      </c>
      <c r="E37" s="141"/>
      <c r="F37" s="141"/>
      <c r="G37" s="140" t="s">
        <v>139</v>
      </c>
      <c r="H37" s="140" t="s">
        <v>139</v>
      </c>
      <c r="I37" s="142" t="s">
        <v>139</v>
      </c>
      <c r="J37" s="140" t="s">
        <v>139</v>
      </c>
      <c r="K37" s="142" t="s">
        <v>139</v>
      </c>
      <c r="L37" s="140" t="s">
        <v>139</v>
      </c>
      <c r="M37" s="142" t="s">
        <v>139</v>
      </c>
      <c r="N37" s="140" t="s">
        <v>139</v>
      </c>
      <c r="O37" s="142" t="s">
        <v>139</v>
      </c>
      <c r="P37" s="140" t="s">
        <v>139</v>
      </c>
      <c r="Q37" s="142" t="s">
        <v>139</v>
      </c>
      <c r="R37" s="140" t="s">
        <v>139</v>
      </c>
      <c r="S37" s="142" t="s">
        <v>139</v>
      </c>
      <c r="T37" s="140" t="s">
        <v>139</v>
      </c>
      <c r="U37" s="142" t="s">
        <v>139</v>
      </c>
      <c r="V37" s="140" t="s">
        <v>139</v>
      </c>
      <c r="W37" s="142" t="s">
        <v>139</v>
      </c>
      <c r="X37" s="140" t="s">
        <v>139</v>
      </c>
      <c r="Y37" s="142" t="s">
        <v>139</v>
      </c>
      <c r="Z37" s="140" t="s">
        <v>139</v>
      </c>
      <c r="AA37" s="142" t="s">
        <v>139</v>
      </c>
      <c r="AB37" s="140" t="s">
        <v>139</v>
      </c>
      <c r="AC37" s="142" t="s">
        <v>139</v>
      </c>
      <c r="AD37" s="140" t="s">
        <v>139</v>
      </c>
      <c r="AE37" s="142" t="s">
        <v>139</v>
      </c>
      <c r="AF37" s="140" t="s">
        <v>139</v>
      </c>
      <c r="AG37" s="142" t="s">
        <v>139</v>
      </c>
      <c r="AH37" s="140" t="s">
        <v>139</v>
      </c>
      <c r="AI37" s="142" t="s">
        <v>139</v>
      </c>
      <c r="AJ37" s="140" t="s">
        <v>139</v>
      </c>
      <c r="AK37" s="142" t="s">
        <v>139</v>
      </c>
      <c r="AL37" s="140" t="s">
        <v>139</v>
      </c>
      <c r="AM37" s="142" t="s">
        <v>139</v>
      </c>
      <c r="AN37" s="140" t="s">
        <v>139</v>
      </c>
      <c r="AO37" s="142" t="s">
        <v>139</v>
      </c>
      <c r="AP37" s="140" t="s">
        <v>139</v>
      </c>
      <c r="AQ37" s="142" t="s">
        <v>139</v>
      </c>
      <c r="AR37" s="140" t="s">
        <v>139</v>
      </c>
      <c r="AS37" s="142" t="s">
        <v>139</v>
      </c>
      <c r="AT37" s="140" t="s">
        <v>139</v>
      </c>
      <c r="AU37" s="137"/>
      <c r="AV37" s="128">
        <v>0</v>
      </c>
      <c r="AW37" s="128">
        <v>0</v>
      </c>
    </row>
    <row r="38" spans="1:49" s="9" customFormat="1" ht="15.6" customHeight="1" x14ac:dyDescent="0.25">
      <c r="A38" s="131" t="s">
        <v>319</v>
      </c>
      <c r="B38" s="139" t="s">
        <v>320</v>
      </c>
      <c r="C38" s="140" t="s">
        <v>139</v>
      </c>
      <c r="D38" s="140" t="s">
        <v>139</v>
      </c>
      <c r="E38" s="141"/>
      <c r="F38" s="141"/>
      <c r="G38" s="140" t="s">
        <v>139</v>
      </c>
      <c r="H38" s="140" t="s">
        <v>139</v>
      </c>
      <c r="I38" s="142" t="s">
        <v>139</v>
      </c>
      <c r="J38" s="140" t="s">
        <v>139</v>
      </c>
      <c r="K38" s="142" t="s">
        <v>139</v>
      </c>
      <c r="L38" s="140" t="s">
        <v>139</v>
      </c>
      <c r="M38" s="142" t="s">
        <v>139</v>
      </c>
      <c r="N38" s="140" t="s">
        <v>139</v>
      </c>
      <c r="O38" s="142" t="s">
        <v>139</v>
      </c>
      <c r="P38" s="140" t="s">
        <v>139</v>
      </c>
      <c r="Q38" s="142" t="s">
        <v>139</v>
      </c>
      <c r="R38" s="140" t="s">
        <v>139</v>
      </c>
      <c r="S38" s="142" t="s">
        <v>139</v>
      </c>
      <c r="T38" s="140" t="s">
        <v>139</v>
      </c>
      <c r="U38" s="142" t="s">
        <v>139</v>
      </c>
      <c r="V38" s="140" t="s">
        <v>139</v>
      </c>
      <c r="W38" s="142" t="s">
        <v>139</v>
      </c>
      <c r="X38" s="140" t="s">
        <v>139</v>
      </c>
      <c r="Y38" s="142" t="s">
        <v>139</v>
      </c>
      <c r="Z38" s="140" t="s">
        <v>139</v>
      </c>
      <c r="AA38" s="142" t="s">
        <v>139</v>
      </c>
      <c r="AB38" s="140" t="s">
        <v>139</v>
      </c>
      <c r="AC38" s="142" t="s">
        <v>139</v>
      </c>
      <c r="AD38" s="140" t="s">
        <v>139</v>
      </c>
      <c r="AE38" s="142" t="s">
        <v>139</v>
      </c>
      <c r="AF38" s="140" t="s">
        <v>139</v>
      </c>
      <c r="AG38" s="142" t="s">
        <v>139</v>
      </c>
      <c r="AH38" s="140" t="s">
        <v>139</v>
      </c>
      <c r="AI38" s="142" t="s">
        <v>139</v>
      </c>
      <c r="AJ38" s="140" t="s">
        <v>139</v>
      </c>
      <c r="AK38" s="142" t="s">
        <v>139</v>
      </c>
      <c r="AL38" s="140" t="s">
        <v>139</v>
      </c>
      <c r="AM38" s="142" t="s">
        <v>139</v>
      </c>
      <c r="AN38" s="140" t="s">
        <v>139</v>
      </c>
      <c r="AO38" s="142" t="s">
        <v>139</v>
      </c>
      <c r="AP38" s="140" t="s">
        <v>139</v>
      </c>
      <c r="AQ38" s="142" t="s">
        <v>139</v>
      </c>
      <c r="AR38" s="140" t="s">
        <v>139</v>
      </c>
      <c r="AS38" s="142" t="s">
        <v>139</v>
      </c>
      <c r="AT38" s="140" t="s">
        <v>139</v>
      </c>
      <c r="AU38" s="137"/>
      <c r="AV38" s="128">
        <v>0</v>
      </c>
      <c r="AW38" s="128">
        <v>0</v>
      </c>
    </row>
    <row r="39" spans="1:49" s="9" customFormat="1" ht="29.1" customHeight="1" x14ac:dyDescent="0.25">
      <c r="A39" s="131" t="s">
        <v>321</v>
      </c>
      <c r="B39" s="132" t="s">
        <v>322</v>
      </c>
      <c r="C39" s="140" t="s">
        <v>139</v>
      </c>
      <c r="D39" s="140" t="s">
        <v>139</v>
      </c>
      <c r="E39" s="141"/>
      <c r="F39" s="141"/>
      <c r="G39" s="140" t="s">
        <v>139</v>
      </c>
      <c r="H39" s="140" t="s">
        <v>139</v>
      </c>
      <c r="I39" s="142" t="s">
        <v>139</v>
      </c>
      <c r="J39" s="140" t="s">
        <v>139</v>
      </c>
      <c r="K39" s="142" t="s">
        <v>139</v>
      </c>
      <c r="L39" s="140" t="s">
        <v>139</v>
      </c>
      <c r="M39" s="142" t="s">
        <v>139</v>
      </c>
      <c r="N39" s="140" t="s">
        <v>139</v>
      </c>
      <c r="O39" s="142" t="s">
        <v>139</v>
      </c>
      <c r="P39" s="140" t="s">
        <v>139</v>
      </c>
      <c r="Q39" s="142" t="s">
        <v>139</v>
      </c>
      <c r="R39" s="140" t="s">
        <v>139</v>
      </c>
      <c r="S39" s="142" t="s">
        <v>139</v>
      </c>
      <c r="T39" s="140" t="s">
        <v>139</v>
      </c>
      <c r="U39" s="142" t="s">
        <v>139</v>
      </c>
      <c r="V39" s="140" t="s">
        <v>139</v>
      </c>
      <c r="W39" s="142" t="s">
        <v>139</v>
      </c>
      <c r="X39" s="140" t="s">
        <v>139</v>
      </c>
      <c r="Y39" s="142" t="s">
        <v>139</v>
      </c>
      <c r="Z39" s="140" t="s">
        <v>139</v>
      </c>
      <c r="AA39" s="142" t="s">
        <v>139</v>
      </c>
      <c r="AB39" s="140" t="s">
        <v>139</v>
      </c>
      <c r="AC39" s="142" t="s">
        <v>139</v>
      </c>
      <c r="AD39" s="140" t="s">
        <v>139</v>
      </c>
      <c r="AE39" s="142" t="s">
        <v>139</v>
      </c>
      <c r="AF39" s="140" t="s">
        <v>139</v>
      </c>
      <c r="AG39" s="142" t="s">
        <v>139</v>
      </c>
      <c r="AH39" s="140" t="s">
        <v>139</v>
      </c>
      <c r="AI39" s="142" t="s">
        <v>139</v>
      </c>
      <c r="AJ39" s="140" t="s">
        <v>139</v>
      </c>
      <c r="AK39" s="142" t="s">
        <v>139</v>
      </c>
      <c r="AL39" s="140" t="s">
        <v>139</v>
      </c>
      <c r="AM39" s="142" t="s">
        <v>139</v>
      </c>
      <c r="AN39" s="140" t="s">
        <v>139</v>
      </c>
      <c r="AO39" s="142" t="s">
        <v>139</v>
      </c>
      <c r="AP39" s="140" t="s">
        <v>139</v>
      </c>
      <c r="AQ39" s="142" t="s">
        <v>139</v>
      </c>
      <c r="AR39" s="140" t="s">
        <v>139</v>
      </c>
      <c r="AS39" s="142" t="s">
        <v>139</v>
      </c>
      <c r="AT39" s="140" t="s">
        <v>139</v>
      </c>
      <c r="AU39" s="137"/>
      <c r="AV39" s="128">
        <v>0</v>
      </c>
      <c r="AW39" s="128">
        <v>0</v>
      </c>
    </row>
    <row r="40" spans="1:49" s="9" customFormat="1" ht="29.1" customHeight="1" x14ac:dyDescent="0.25">
      <c r="A40" s="131" t="s">
        <v>323</v>
      </c>
      <c r="B40" s="132" t="s">
        <v>324</v>
      </c>
      <c r="C40" s="140" t="s">
        <v>139</v>
      </c>
      <c r="D40" s="140" t="s">
        <v>139</v>
      </c>
      <c r="E40" s="141"/>
      <c r="F40" s="141"/>
      <c r="G40" s="140" t="s">
        <v>139</v>
      </c>
      <c r="H40" s="140" t="s">
        <v>139</v>
      </c>
      <c r="I40" s="142" t="s">
        <v>139</v>
      </c>
      <c r="J40" s="140" t="s">
        <v>139</v>
      </c>
      <c r="K40" s="142" t="s">
        <v>139</v>
      </c>
      <c r="L40" s="140" t="s">
        <v>139</v>
      </c>
      <c r="M40" s="142" t="s">
        <v>139</v>
      </c>
      <c r="N40" s="140" t="s">
        <v>139</v>
      </c>
      <c r="O40" s="142" t="s">
        <v>139</v>
      </c>
      <c r="P40" s="140" t="s">
        <v>139</v>
      </c>
      <c r="Q40" s="142" t="s">
        <v>139</v>
      </c>
      <c r="R40" s="140" t="s">
        <v>139</v>
      </c>
      <c r="S40" s="142" t="s">
        <v>139</v>
      </c>
      <c r="T40" s="140" t="s">
        <v>139</v>
      </c>
      <c r="U40" s="142" t="s">
        <v>139</v>
      </c>
      <c r="V40" s="140" t="s">
        <v>139</v>
      </c>
      <c r="W40" s="142" t="s">
        <v>139</v>
      </c>
      <c r="X40" s="140" t="s">
        <v>139</v>
      </c>
      <c r="Y40" s="142" t="s">
        <v>139</v>
      </c>
      <c r="Z40" s="140" t="s">
        <v>139</v>
      </c>
      <c r="AA40" s="142" t="s">
        <v>139</v>
      </c>
      <c r="AB40" s="140" t="s">
        <v>139</v>
      </c>
      <c r="AC40" s="142" t="s">
        <v>139</v>
      </c>
      <c r="AD40" s="140" t="s">
        <v>139</v>
      </c>
      <c r="AE40" s="142" t="s">
        <v>139</v>
      </c>
      <c r="AF40" s="140" t="s">
        <v>139</v>
      </c>
      <c r="AG40" s="142" t="s">
        <v>139</v>
      </c>
      <c r="AH40" s="140" t="s">
        <v>139</v>
      </c>
      <c r="AI40" s="142" t="s">
        <v>139</v>
      </c>
      <c r="AJ40" s="140" t="s">
        <v>139</v>
      </c>
      <c r="AK40" s="142" t="s">
        <v>139</v>
      </c>
      <c r="AL40" s="140" t="s">
        <v>139</v>
      </c>
      <c r="AM40" s="142" t="s">
        <v>139</v>
      </c>
      <c r="AN40" s="140" t="s">
        <v>139</v>
      </c>
      <c r="AO40" s="142" t="s">
        <v>139</v>
      </c>
      <c r="AP40" s="140" t="s">
        <v>139</v>
      </c>
      <c r="AQ40" s="142" t="s">
        <v>139</v>
      </c>
      <c r="AR40" s="140" t="s">
        <v>139</v>
      </c>
      <c r="AS40" s="142" t="s">
        <v>139</v>
      </c>
      <c r="AT40" s="140" t="s">
        <v>139</v>
      </c>
      <c r="AU40" s="137"/>
      <c r="AV40" s="128">
        <v>0</v>
      </c>
      <c r="AW40" s="128">
        <v>0</v>
      </c>
    </row>
    <row r="41" spans="1:49" s="9" customFormat="1" ht="15.6" customHeight="1" x14ac:dyDescent="0.25">
      <c r="A41" s="131" t="s">
        <v>325</v>
      </c>
      <c r="B41" s="132" t="s">
        <v>326</v>
      </c>
      <c r="C41" s="140" t="s">
        <v>139</v>
      </c>
      <c r="D41" s="140" t="s">
        <v>139</v>
      </c>
      <c r="E41" s="141"/>
      <c r="F41" s="141"/>
      <c r="G41" s="140" t="s">
        <v>139</v>
      </c>
      <c r="H41" s="140" t="s">
        <v>139</v>
      </c>
      <c r="I41" s="142" t="s">
        <v>139</v>
      </c>
      <c r="J41" s="140" t="s">
        <v>139</v>
      </c>
      <c r="K41" s="142" t="s">
        <v>139</v>
      </c>
      <c r="L41" s="140" t="s">
        <v>139</v>
      </c>
      <c r="M41" s="142" t="s">
        <v>139</v>
      </c>
      <c r="N41" s="140" t="s">
        <v>139</v>
      </c>
      <c r="O41" s="142" t="s">
        <v>139</v>
      </c>
      <c r="P41" s="140" t="s">
        <v>139</v>
      </c>
      <c r="Q41" s="142" t="s">
        <v>139</v>
      </c>
      <c r="R41" s="140" t="s">
        <v>139</v>
      </c>
      <c r="S41" s="142" t="s">
        <v>139</v>
      </c>
      <c r="T41" s="140" t="s">
        <v>139</v>
      </c>
      <c r="U41" s="142" t="s">
        <v>139</v>
      </c>
      <c r="V41" s="140" t="s">
        <v>139</v>
      </c>
      <c r="W41" s="142" t="s">
        <v>139</v>
      </c>
      <c r="X41" s="140" t="s">
        <v>139</v>
      </c>
      <c r="Y41" s="142" t="s">
        <v>139</v>
      </c>
      <c r="Z41" s="140" t="s">
        <v>139</v>
      </c>
      <c r="AA41" s="142" t="s">
        <v>139</v>
      </c>
      <c r="AB41" s="140" t="s">
        <v>139</v>
      </c>
      <c r="AC41" s="142" t="s">
        <v>139</v>
      </c>
      <c r="AD41" s="140" t="s">
        <v>139</v>
      </c>
      <c r="AE41" s="142" t="s">
        <v>139</v>
      </c>
      <c r="AF41" s="140" t="s">
        <v>139</v>
      </c>
      <c r="AG41" s="142" t="s">
        <v>139</v>
      </c>
      <c r="AH41" s="140" t="s">
        <v>139</v>
      </c>
      <c r="AI41" s="142" t="s">
        <v>139</v>
      </c>
      <c r="AJ41" s="140" t="s">
        <v>139</v>
      </c>
      <c r="AK41" s="142" t="s">
        <v>139</v>
      </c>
      <c r="AL41" s="140" t="s">
        <v>139</v>
      </c>
      <c r="AM41" s="142" t="s">
        <v>139</v>
      </c>
      <c r="AN41" s="140" t="s">
        <v>139</v>
      </c>
      <c r="AO41" s="142" t="s">
        <v>139</v>
      </c>
      <c r="AP41" s="140" t="s">
        <v>139</v>
      </c>
      <c r="AQ41" s="142" t="s">
        <v>139</v>
      </c>
      <c r="AR41" s="140" t="s">
        <v>139</v>
      </c>
      <c r="AS41" s="142" t="s">
        <v>139</v>
      </c>
      <c r="AT41" s="140" t="s">
        <v>139</v>
      </c>
      <c r="AU41" s="137"/>
      <c r="AV41" s="128">
        <v>0</v>
      </c>
      <c r="AW41" s="138">
        <v>0</v>
      </c>
    </row>
    <row r="42" spans="1:49" s="9" customFormat="1" ht="15.6" customHeight="1" x14ac:dyDescent="0.25">
      <c r="A42" s="131" t="s">
        <v>327</v>
      </c>
      <c r="B42" s="139" t="s">
        <v>539</v>
      </c>
      <c r="C42" s="140" t="s">
        <v>139</v>
      </c>
      <c r="D42" s="140" t="s">
        <v>139</v>
      </c>
      <c r="E42" s="141"/>
      <c r="F42" s="141"/>
      <c r="G42" s="140" t="s">
        <v>139</v>
      </c>
      <c r="H42" s="140" t="s">
        <v>139</v>
      </c>
      <c r="I42" s="142" t="s">
        <v>139</v>
      </c>
      <c r="J42" s="140" t="s">
        <v>139</v>
      </c>
      <c r="K42" s="142" t="s">
        <v>139</v>
      </c>
      <c r="L42" s="140" t="s">
        <v>139</v>
      </c>
      <c r="M42" s="142" t="s">
        <v>139</v>
      </c>
      <c r="N42" s="140" t="s">
        <v>139</v>
      </c>
      <c r="O42" s="142" t="s">
        <v>139</v>
      </c>
      <c r="P42" s="140" t="s">
        <v>139</v>
      </c>
      <c r="Q42" s="142" t="s">
        <v>139</v>
      </c>
      <c r="R42" s="140" t="s">
        <v>139</v>
      </c>
      <c r="S42" s="142" t="s">
        <v>139</v>
      </c>
      <c r="T42" s="140" t="s">
        <v>139</v>
      </c>
      <c r="U42" s="142" t="s">
        <v>139</v>
      </c>
      <c r="V42" s="140" t="s">
        <v>139</v>
      </c>
      <c r="W42" s="142" t="s">
        <v>139</v>
      </c>
      <c r="X42" s="140" t="s">
        <v>139</v>
      </c>
      <c r="Y42" s="142" t="s">
        <v>139</v>
      </c>
      <c r="Z42" s="140" t="s">
        <v>139</v>
      </c>
      <c r="AA42" s="142" t="s">
        <v>139</v>
      </c>
      <c r="AB42" s="140" t="s">
        <v>139</v>
      </c>
      <c r="AC42" s="142" t="s">
        <v>139</v>
      </c>
      <c r="AD42" s="140" t="s">
        <v>139</v>
      </c>
      <c r="AE42" s="142" t="s">
        <v>139</v>
      </c>
      <c r="AF42" s="140" t="s">
        <v>139</v>
      </c>
      <c r="AG42" s="142" t="s">
        <v>139</v>
      </c>
      <c r="AH42" s="140" t="s">
        <v>139</v>
      </c>
      <c r="AI42" s="142" t="s">
        <v>139</v>
      </c>
      <c r="AJ42" s="140" t="s">
        <v>139</v>
      </c>
      <c r="AK42" s="142" t="s">
        <v>139</v>
      </c>
      <c r="AL42" s="140" t="s">
        <v>139</v>
      </c>
      <c r="AM42" s="142" t="s">
        <v>139</v>
      </c>
      <c r="AN42" s="140" t="s">
        <v>139</v>
      </c>
      <c r="AO42" s="142" t="s">
        <v>139</v>
      </c>
      <c r="AP42" s="140" t="s">
        <v>139</v>
      </c>
      <c r="AQ42" s="142" t="s">
        <v>139</v>
      </c>
      <c r="AR42" s="140" t="s">
        <v>139</v>
      </c>
      <c r="AS42" s="142" t="s">
        <v>139</v>
      </c>
      <c r="AT42" s="140" t="s">
        <v>139</v>
      </c>
      <c r="AU42" s="143"/>
      <c r="AV42" s="128">
        <v>0</v>
      </c>
      <c r="AW42" s="138">
        <v>0</v>
      </c>
    </row>
    <row r="43" spans="1:49" ht="29.1" customHeight="1" x14ac:dyDescent="0.25">
      <c r="A43" s="126" t="s">
        <v>535</v>
      </c>
      <c r="B43" s="127" t="s">
        <v>328</v>
      </c>
      <c r="C43" s="133"/>
      <c r="D43" s="134"/>
      <c r="E43" s="136"/>
      <c r="F43" s="136"/>
      <c r="G43" s="134"/>
      <c r="H43" s="133"/>
      <c r="I43" s="125"/>
      <c r="J43" s="133"/>
      <c r="K43" s="125"/>
      <c r="L43" s="133"/>
      <c r="M43" s="125"/>
      <c r="N43" s="133"/>
      <c r="O43" s="125"/>
      <c r="P43" s="133"/>
      <c r="Q43" s="137"/>
      <c r="R43" s="133"/>
      <c r="S43" s="137"/>
      <c r="T43" s="134"/>
      <c r="U43" s="137"/>
      <c r="V43" s="134"/>
      <c r="W43" s="137"/>
      <c r="X43" s="134"/>
      <c r="Y43" s="137"/>
      <c r="Z43" s="134"/>
      <c r="AA43" s="137"/>
      <c r="AB43" s="134"/>
      <c r="AC43" s="137"/>
      <c r="AD43" s="134"/>
      <c r="AE43" s="137"/>
      <c r="AF43" s="134"/>
      <c r="AG43" s="137"/>
      <c r="AH43" s="134"/>
      <c r="AI43" s="137"/>
      <c r="AJ43" s="134"/>
      <c r="AK43" s="137"/>
      <c r="AL43" s="134"/>
      <c r="AM43" s="137"/>
      <c r="AN43" s="134"/>
      <c r="AO43" s="137"/>
      <c r="AP43" s="134"/>
      <c r="AQ43" s="137"/>
      <c r="AR43" s="134"/>
      <c r="AS43" s="137"/>
      <c r="AT43" s="134"/>
      <c r="AU43" s="137"/>
      <c r="AV43" s="128"/>
      <c r="AW43" s="128"/>
    </row>
    <row r="44" spans="1:49" s="9" customFormat="1" ht="15.6" customHeight="1" x14ac:dyDescent="0.25">
      <c r="A44" s="131" t="s">
        <v>329</v>
      </c>
      <c r="B44" s="132" t="s">
        <v>330</v>
      </c>
      <c r="C44" s="144">
        <v>0</v>
      </c>
      <c r="D44" s="144">
        <v>0</v>
      </c>
      <c r="E44" s="145"/>
      <c r="F44" s="145"/>
      <c r="G44" s="144">
        <v>0</v>
      </c>
      <c r="H44" s="144">
        <v>0</v>
      </c>
      <c r="I44" s="142" t="s">
        <v>139</v>
      </c>
      <c r="J44" s="144">
        <v>0</v>
      </c>
      <c r="K44" s="142" t="s">
        <v>139</v>
      </c>
      <c r="L44" s="144">
        <v>0</v>
      </c>
      <c r="M44" s="142" t="s">
        <v>139</v>
      </c>
      <c r="N44" s="144">
        <v>0</v>
      </c>
      <c r="O44" s="142" t="s">
        <v>139</v>
      </c>
      <c r="P44" s="144">
        <v>0</v>
      </c>
      <c r="Q44" s="142" t="s">
        <v>139</v>
      </c>
      <c r="R44" s="144">
        <v>0</v>
      </c>
      <c r="S44" s="142" t="s">
        <v>139</v>
      </c>
      <c r="T44" s="144">
        <v>0</v>
      </c>
      <c r="U44" s="142" t="s">
        <v>139</v>
      </c>
      <c r="V44" s="144">
        <v>0</v>
      </c>
      <c r="W44" s="142" t="s">
        <v>139</v>
      </c>
      <c r="X44" s="144">
        <v>0</v>
      </c>
      <c r="Y44" s="142" t="s">
        <v>139</v>
      </c>
      <c r="Z44" s="144">
        <v>0</v>
      </c>
      <c r="AA44" s="142" t="s">
        <v>139</v>
      </c>
      <c r="AB44" s="144">
        <v>0</v>
      </c>
      <c r="AC44" s="142" t="s">
        <v>139</v>
      </c>
      <c r="AD44" s="144">
        <v>0</v>
      </c>
      <c r="AE44" s="142" t="s">
        <v>139</v>
      </c>
      <c r="AF44" s="144">
        <v>0</v>
      </c>
      <c r="AG44" s="142" t="s">
        <v>139</v>
      </c>
      <c r="AH44" s="144">
        <v>0</v>
      </c>
      <c r="AI44" s="142" t="s">
        <v>139</v>
      </c>
      <c r="AJ44" s="144">
        <v>0</v>
      </c>
      <c r="AK44" s="142" t="s">
        <v>139</v>
      </c>
      <c r="AL44" s="144">
        <v>0</v>
      </c>
      <c r="AM44" s="142" t="s">
        <v>139</v>
      </c>
      <c r="AN44" s="144">
        <v>0</v>
      </c>
      <c r="AO44" s="142" t="s">
        <v>139</v>
      </c>
      <c r="AP44" s="144">
        <v>0</v>
      </c>
      <c r="AQ44" s="142" t="s">
        <v>139</v>
      </c>
      <c r="AR44" s="144">
        <v>0</v>
      </c>
      <c r="AS44" s="142" t="s">
        <v>139</v>
      </c>
      <c r="AT44" s="144">
        <v>0</v>
      </c>
      <c r="AU44" s="142" t="s">
        <v>139</v>
      </c>
      <c r="AV44" s="128">
        <v>0</v>
      </c>
      <c r="AW44" s="128">
        <v>0</v>
      </c>
    </row>
    <row r="45" spans="1:49" s="9" customFormat="1" ht="29.1" customHeight="1" x14ac:dyDescent="0.25">
      <c r="A45" s="131" t="s">
        <v>331</v>
      </c>
      <c r="B45" s="132" t="s">
        <v>318</v>
      </c>
      <c r="C45" s="144">
        <v>0</v>
      </c>
      <c r="D45" s="144">
        <v>0</v>
      </c>
      <c r="E45" s="145"/>
      <c r="F45" s="145"/>
      <c r="G45" s="144">
        <v>0</v>
      </c>
      <c r="H45" s="144">
        <v>0</v>
      </c>
      <c r="I45" s="142" t="s">
        <v>139</v>
      </c>
      <c r="J45" s="144">
        <v>0</v>
      </c>
      <c r="K45" s="142" t="s">
        <v>139</v>
      </c>
      <c r="L45" s="144">
        <v>0</v>
      </c>
      <c r="M45" s="142" t="s">
        <v>139</v>
      </c>
      <c r="N45" s="144">
        <v>0</v>
      </c>
      <c r="O45" s="142" t="s">
        <v>139</v>
      </c>
      <c r="P45" s="144">
        <v>0</v>
      </c>
      <c r="Q45" s="142" t="s">
        <v>139</v>
      </c>
      <c r="R45" s="144">
        <v>0</v>
      </c>
      <c r="S45" s="142" t="s">
        <v>139</v>
      </c>
      <c r="T45" s="144">
        <v>0</v>
      </c>
      <c r="U45" s="142" t="s">
        <v>139</v>
      </c>
      <c r="V45" s="144">
        <v>0</v>
      </c>
      <c r="W45" s="142" t="s">
        <v>139</v>
      </c>
      <c r="X45" s="144">
        <v>0</v>
      </c>
      <c r="Y45" s="142" t="s">
        <v>139</v>
      </c>
      <c r="Z45" s="144">
        <v>0</v>
      </c>
      <c r="AA45" s="142" t="s">
        <v>139</v>
      </c>
      <c r="AB45" s="144">
        <v>0</v>
      </c>
      <c r="AC45" s="142" t="s">
        <v>139</v>
      </c>
      <c r="AD45" s="144">
        <v>0</v>
      </c>
      <c r="AE45" s="142" t="s">
        <v>139</v>
      </c>
      <c r="AF45" s="144">
        <v>0</v>
      </c>
      <c r="AG45" s="142" t="s">
        <v>139</v>
      </c>
      <c r="AH45" s="144">
        <v>0</v>
      </c>
      <c r="AI45" s="142" t="s">
        <v>139</v>
      </c>
      <c r="AJ45" s="144">
        <v>0</v>
      </c>
      <c r="AK45" s="142" t="s">
        <v>139</v>
      </c>
      <c r="AL45" s="144">
        <v>0</v>
      </c>
      <c r="AM45" s="142" t="s">
        <v>139</v>
      </c>
      <c r="AN45" s="144">
        <v>0</v>
      </c>
      <c r="AO45" s="142" t="s">
        <v>139</v>
      </c>
      <c r="AP45" s="144">
        <v>0</v>
      </c>
      <c r="AQ45" s="142" t="s">
        <v>139</v>
      </c>
      <c r="AR45" s="144">
        <v>0</v>
      </c>
      <c r="AS45" s="142" t="s">
        <v>139</v>
      </c>
      <c r="AT45" s="144">
        <v>0</v>
      </c>
      <c r="AU45" s="142" t="s">
        <v>139</v>
      </c>
      <c r="AV45" s="128">
        <v>0</v>
      </c>
      <c r="AW45" s="128">
        <v>0</v>
      </c>
    </row>
    <row r="46" spans="1:49" s="9" customFormat="1" ht="15.6" customHeight="1" x14ac:dyDescent="0.25">
      <c r="A46" s="131" t="s">
        <v>332</v>
      </c>
      <c r="B46" s="132" t="s">
        <v>320</v>
      </c>
      <c r="C46" s="144">
        <v>0</v>
      </c>
      <c r="D46" s="144">
        <v>0</v>
      </c>
      <c r="E46" s="145"/>
      <c r="F46" s="145"/>
      <c r="G46" s="144">
        <v>0</v>
      </c>
      <c r="H46" s="144">
        <v>0</v>
      </c>
      <c r="I46" s="142" t="s">
        <v>139</v>
      </c>
      <c r="J46" s="144">
        <v>0</v>
      </c>
      <c r="K46" s="142" t="s">
        <v>139</v>
      </c>
      <c r="L46" s="144">
        <v>0</v>
      </c>
      <c r="M46" s="142" t="s">
        <v>139</v>
      </c>
      <c r="N46" s="144">
        <v>0</v>
      </c>
      <c r="O46" s="142" t="s">
        <v>139</v>
      </c>
      <c r="P46" s="144">
        <v>0</v>
      </c>
      <c r="Q46" s="142" t="s">
        <v>139</v>
      </c>
      <c r="R46" s="144">
        <v>0</v>
      </c>
      <c r="S46" s="142" t="s">
        <v>139</v>
      </c>
      <c r="T46" s="144">
        <v>0</v>
      </c>
      <c r="U46" s="142" t="s">
        <v>139</v>
      </c>
      <c r="V46" s="144">
        <v>0</v>
      </c>
      <c r="W46" s="142" t="s">
        <v>139</v>
      </c>
      <c r="X46" s="144">
        <v>0</v>
      </c>
      <c r="Y46" s="142" t="s">
        <v>139</v>
      </c>
      <c r="Z46" s="144">
        <v>0</v>
      </c>
      <c r="AA46" s="142" t="s">
        <v>139</v>
      </c>
      <c r="AB46" s="144">
        <v>0</v>
      </c>
      <c r="AC46" s="142" t="s">
        <v>139</v>
      </c>
      <c r="AD46" s="144">
        <v>0</v>
      </c>
      <c r="AE46" s="142" t="s">
        <v>139</v>
      </c>
      <c r="AF46" s="144">
        <v>0</v>
      </c>
      <c r="AG46" s="142" t="s">
        <v>139</v>
      </c>
      <c r="AH46" s="144">
        <v>0</v>
      </c>
      <c r="AI46" s="142" t="s">
        <v>139</v>
      </c>
      <c r="AJ46" s="144">
        <v>0</v>
      </c>
      <c r="AK46" s="142" t="s">
        <v>139</v>
      </c>
      <c r="AL46" s="144">
        <v>0</v>
      </c>
      <c r="AM46" s="142" t="s">
        <v>139</v>
      </c>
      <c r="AN46" s="144">
        <v>0</v>
      </c>
      <c r="AO46" s="142" t="s">
        <v>139</v>
      </c>
      <c r="AP46" s="144">
        <v>0</v>
      </c>
      <c r="AQ46" s="142" t="s">
        <v>139</v>
      </c>
      <c r="AR46" s="144">
        <v>0</v>
      </c>
      <c r="AS46" s="142" t="s">
        <v>139</v>
      </c>
      <c r="AT46" s="144">
        <v>0</v>
      </c>
      <c r="AU46" s="142" t="s">
        <v>139</v>
      </c>
      <c r="AV46" s="128">
        <v>0</v>
      </c>
      <c r="AW46" s="128">
        <v>0</v>
      </c>
    </row>
    <row r="47" spans="1:49" s="9" customFormat="1" ht="29.1" customHeight="1" x14ac:dyDescent="0.25">
      <c r="A47" s="131" t="s">
        <v>333</v>
      </c>
      <c r="B47" s="132" t="s">
        <v>322</v>
      </c>
      <c r="C47" s="144">
        <v>0</v>
      </c>
      <c r="D47" s="144">
        <v>0</v>
      </c>
      <c r="E47" s="146"/>
      <c r="F47" s="146"/>
      <c r="G47" s="144">
        <v>0</v>
      </c>
      <c r="H47" s="144">
        <v>0</v>
      </c>
      <c r="I47" s="142" t="s">
        <v>139</v>
      </c>
      <c r="J47" s="144">
        <v>0</v>
      </c>
      <c r="K47" s="142" t="s">
        <v>139</v>
      </c>
      <c r="L47" s="144">
        <v>0</v>
      </c>
      <c r="M47" s="142" t="s">
        <v>139</v>
      </c>
      <c r="N47" s="144">
        <v>0</v>
      </c>
      <c r="O47" s="142" t="s">
        <v>139</v>
      </c>
      <c r="P47" s="144">
        <v>0</v>
      </c>
      <c r="Q47" s="142" t="s">
        <v>139</v>
      </c>
      <c r="R47" s="144">
        <v>0</v>
      </c>
      <c r="S47" s="142" t="s">
        <v>139</v>
      </c>
      <c r="T47" s="144">
        <v>0</v>
      </c>
      <c r="U47" s="142" t="s">
        <v>139</v>
      </c>
      <c r="V47" s="144">
        <v>0</v>
      </c>
      <c r="W47" s="142" t="s">
        <v>139</v>
      </c>
      <c r="X47" s="144">
        <v>0</v>
      </c>
      <c r="Y47" s="142" t="s">
        <v>139</v>
      </c>
      <c r="Z47" s="144">
        <v>0</v>
      </c>
      <c r="AA47" s="142" t="s">
        <v>139</v>
      </c>
      <c r="AB47" s="144">
        <v>0</v>
      </c>
      <c r="AC47" s="142" t="s">
        <v>139</v>
      </c>
      <c r="AD47" s="144">
        <v>0</v>
      </c>
      <c r="AE47" s="142" t="s">
        <v>139</v>
      </c>
      <c r="AF47" s="144">
        <v>0</v>
      </c>
      <c r="AG47" s="142" t="s">
        <v>139</v>
      </c>
      <c r="AH47" s="144">
        <v>0</v>
      </c>
      <c r="AI47" s="142" t="s">
        <v>139</v>
      </c>
      <c r="AJ47" s="144">
        <v>0</v>
      </c>
      <c r="AK47" s="142" t="s">
        <v>139</v>
      </c>
      <c r="AL47" s="144">
        <v>0</v>
      </c>
      <c r="AM47" s="142" t="s">
        <v>139</v>
      </c>
      <c r="AN47" s="144">
        <v>0</v>
      </c>
      <c r="AO47" s="142" t="s">
        <v>139</v>
      </c>
      <c r="AP47" s="144">
        <v>0</v>
      </c>
      <c r="AQ47" s="142" t="s">
        <v>139</v>
      </c>
      <c r="AR47" s="144">
        <v>0</v>
      </c>
      <c r="AS47" s="142" t="s">
        <v>139</v>
      </c>
      <c r="AT47" s="144">
        <v>0</v>
      </c>
      <c r="AU47" s="142" t="s">
        <v>139</v>
      </c>
      <c r="AV47" s="128">
        <v>0</v>
      </c>
      <c r="AW47" s="128">
        <v>0</v>
      </c>
    </row>
    <row r="48" spans="1:49" s="9" customFormat="1" ht="29.1" customHeight="1" x14ac:dyDescent="0.25">
      <c r="A48" s="131" t="s">
        <v>334</v>
      </c>
      <c r="B48" s="132" t="s">
        <v>324</v>
      </c>
      <c r="C48" s="144">
        <v>0</v>
      </c>
      <c r="D48" s="144">
        <v>0</v>
      </c>
      <c r="E48" s="146"/>
      <c r="F48" s="146"/>
      <c r="G48" s="144">
        <v>0</v>
      </c>
      <c r="H48" s="144">
        <v>0</v>
      </c>
      <c r="I48" s="142" t="s">
        <v>139</v>
      </c>
      <c r="J48" s="144">
        <v>0</v>
      </c>
      <c r="K48" s="142" t="s">
        <v>139</v>
      </c>
      <c r="L48" s="144">
        <v>0</v>
      </c>
      <c r="M48" s="142" t="s">
        <v>139</v>
      </c>
      <c r="N48" s="144">
        <v>0</v>
      </c>
      <c r="O48" s="142" t="s">
        <v>139</v>
      </c>
      <c r="P48" s="144">
        <v>0</v>
      </c>
      <c r="Q48" s="142" t="s">
        <v>139</v>
      </c>
      <c r="R48" s="144">
        <v>0</v>
      </c>
      <c r="S48" s="142" t="s">
        <v>139</v>
      </c>
      <c r="T48" s="144">
        <v>0</v>
      </c>
      <c r="U48" s="142" t="s">
        <v>139</v>
      </c>
      <c r="V48" s="144">
        <v>0</v>
      </c>
      <c r="W48" s="142" t="s">
        <v>139</v>
      </c>
      <c r="X48" s="144">
        <v>0</v>
      </c>
      <c r="Y48" s="142" t="s">
        <v>139</v>
      </c>
      <c r="Z48" s="144">
        <v>0</v>
      </c>
      <c r="AA48" s="142" t="s">
        <v>139</v>
      </c>
      <c r="AB48" s="144">
        <v>0</v>
      </c>
      <c r="AC48" s="142" t="s">
        <v>139</v>
      </c>
      <c r="AD48" s="144">
        <v>0</v>
      </c>
      <c r="AE48" s="142" t="s">
        <v>139</v>
      </c>
      <c r="AF48" s="144">
        <v>0</v>
      </c>
      <c r="AG48" s="142" t="s">
        <v>139</v>
      </c>
      <c r="AH48" s="144">
        <v>0</v>
      </c>
      <c r="AI48" s="142" t="s">
        <v>139</v>
      </c>
      <c r="AJ48" s="144">
        <v>0</v>
      </c>
      <c r="AK48" s="142" t="s">
        <v>139</v>
      </c>
      <c r="AL48" s="144">
        <v>0</v>
      </c>
      <c r="AM48" s="142" t="s">
        <v>139</v>
      </c>
      <c r="AN48" s="144">
        <v>0</v>
      </c>
      <c r="AO48" s="142" t="s">
        <v>139</v>
      </c>
      <c r="AP48" s="144">
        <v>0</v>
      </c>
      <c r="AQ48" s="142" t="s">
        <v>139</v>
      </c>
      <c r="AR48" s="144">
        <v>0</v>
      </c>
      <c r="AS48" s="142" t="s">
        <v>139</v>
      </c>
      <c r="AT48" s="144">
        <v>0</v>
      </c>
      <c r="AU48" s="142" t="s">
        <v>139</v>
      </c>
      <c r="AV48" s="128">
        <v>0</v>
      </c>
      <c r="AW48" s="128">
        <v>0</v>
      </c>
    </row>
    <row r="49" spans="1:49" s="9" customFormat="1" ht="15.6" customHeight="1" x14ac:dyDescent="0.25">
      <c r="A49" s="131" t="s">
        <v>335</v>
      </c>
      <c r="B49" s="132" t="s">
        <v>326</v>
      </c>
      <c r="C49" s="144">
        <v>0</v>
      </c>
      <c r="D49" s="144">
        <v>0</v>
      </c>
      <c r="E49" s="146"/>
      <c r="F49" s="146"/>
      <c r="G49" s="144">
        <v>0</v>
      </c>
      <c r="H49" s="144">
        <v>0</v>
      </c>
      <c r="I49" s="142" t="s">
        <v>139</v>
      </c>
      <c r="J49" s="144">
        <v>0</v>
      </c>
      <c r="K49" s="142" t="s">
        <v>139</v>
      </c>
      <c r="L49" s="144">
        <v>0</v>
      </c>
      <c r="M49" s="142" t="s">
        <v>139</v>
      </c>
      <c r="N49" s="144">
        <v>0</v>
      </c>
      <c r="O49" s="142" t="s">
        <v>139</v>
      </c>
      <c r="P49" s="144">
        <v>0</v>
      </c>
      <c r="Q49" s="142" t="s">
        <v>139</v>
      </c>
      <c r="R49" s="144">
        <v>0</v>
      </c>
      <c r="S49" s="142" t="s">
        <v>139</v>
      </c>
      <c r="T49" s="144">
        <v>0</v>
      </c>
      <c r="U49" s="142" t="s">
        <v>139</v>
      </c>
      <c r="V49" s="144">
        <v>0</v>
      </c>
      <c r="W49" s="142" t="s">
        <v>139</v>
      </c>
      <c r="X49" s="144">
        <v>0</v>
      </c>
      <c r="Y49" s="142" t="s">
        <v>139</v>
      </c>
      <c r="Z49" s="144">
        <v>0</v>
      </c>
      <c r="AA49" s="142" t="s">
        <v>139</v>
      </c>
      <c r="AB49" s="144">
        <v>0</v>
      </c>
      <c r="AC49" s="142" t="s">
        <v>139</v>
      </c>
      <c r="AD49" s="144">
        <v>0</v>
      </c>
      <c r="AE49" s="142" t="s">
        <v>139</v>
      </c>
      <c r="AF49" s="144">
        <v>0</v>
      </c>
      <c r="AG49" s="142" t="s">
        <v>139</v>
      </c>
      <c r="AH49" s="144">
        <v>0</v>
      </c>
      <c r="AI49" s="142" t="s">
        <v>139</v>
      </c>
      <c r="AJ49" s="144">
        <v>0</v>
      </c>
      <c r="AK49" s="142" t="s">
        <v>139</v>
      </c>
      <c r="AL49" s="144">
        <v>0</v>
      </c>
      <c r="AM49" s="142" t="s">
        <v>139</v>
      </c>
      <c r="AN49" s="144">
        <v>0</v>
      </c>
      <c r="AO49" s="142" t="s">
        <v>139</v>
      </c>
      <c r="AP49" s="144">
        <v>0</v>
      </c>
      <c r="AQ49" s="142" t="s">
        <v>139</v>
      </c>
      <c r="AR49" s="144">
        <v>0</v>
      </c>
      <c r="AS49" s="142" t="s">
        <v>139</v>
      </c>
      <c r="AT49" s="144">
        <v>0</v>
      </c>
      <c r="AU49" s="142" t="s">
        <v>139</v>
      </c>
      <c r="AV49" s="128">
        <v>0</v>
      </c>
      <c r="AW49" s="128">
        <v>0</v>
      </c>
    </row>
    <row r="50" spans="1:49" s="9" customFormat="1" ht="15.6" customHeight="1" x14ac:dyDescent="0.25">
      <c r="A50" s="131" t="s">
        <v>336</v>
      </c>
      <c r="B50" s="139" t="s">
        <v>539</v>
      </c>
      <c r="C50" s="144">
        <v>26.73</v>
      </c>
      <c r="D50" s="144">
        <v>26.73</v>
      </c>
      <c r="E50" s="145"/>
      <c r="F50" s="145"/>
      <c r="G50" s="144">
        <v>0</v>
      </c>
      <c r="H50" s="144">
        <v>0</v>
      </c>
      <c r="I50" s="142" t="s">
        <v>139</v>
      </c>
      <c r="J50" s="144">
        <v>0</v>
      </c>
      <c r="K50" s="142" t="s">
        <v>139</v>
      </c>
      <c r="L50" s="144">
        <v>0</v>
      </c>
      <c r="M50" s="142" t="s">
        <v>139</v>
      </c>
      <c r="N50" s="144">
        <v>0</v>
      </c>
      <c r="O50" s="142" t="s">
        <v>139</v>
      </c>
      <c r="P50" s="144">
        <v>0</v>
      </c>
      <c r="Q50" s="142" t="s">
        <v>139</v>
      </c>
      <c r="R50" s="144">
        <v>0</v>
      </c>
      <c r="S50" s="142" t="s">
        <v>139</v>
      </c>
      <c r="T50" s="144">
        <v>0</v>
      </c>
      <c r="U50" s="142" t="s">
        <v>139</v>
      </c>
      <c r="V50" s="144">
        <v>0</v>
      </c>
      <c r="W50" s="142" t="s">
        <v>139</v>
      </c>
      <c r="X50" s="144">
        <v>26.73</v>
      </c>
      <c r="Y50" s="142">
        <v>4</v>
      </c>
      <c r="Z50" s="144">
        <v>26.73</v>
      </c>
      <c r="AA50" s="142">
        <v>4</v>
      </c>
      <c r="AB50" s="144">
        <v>0</v>
      </c>
      <c r="AC50" s="142" t="s">
        <v>139</v>
      </c>
      <c r="AD50" s="144">
        <v>0</v>
      </c>
      <c r="AE50" s="142" t="s">
        <v>139</v>
      </c>
      <c r="AF50" s="144">
        <v>0</v>
      </c>
      <c r="AG50" s="142" t="s">
        <v>139</v>
      </c>
      <c r="AH50" s="144">
        <v>0</v>
      </c>
      <c r="AI50" s="142" t="s">
        <v>139</v>
      </c>
      <c r="AJ50" s="144">
        <v>0</v>
      </c>
      <c r="AK50" s="142" t="s">
        <v>139</v>
      </c>
      <c r="AL50" s="144">
        <v>0</v>
      </c>
      <c r="AM50" s="142" t="s">
        <v>139</v>
      </c>
      <c r="AN50" s="144">
        <v>0</v>
      </c>
      <c r="AO50" s="142" t="s">
        <v>139</v>
      </c>
      <c r="AP50" s="144">
        <v>0</v>
      </c>
      <c r="AQ50" s="142" t="s">
        <v>139</v>
      </c>
      <c r="AR50" s="144">
        <v>0</v>
      </c>
      <c r="AS50" s="142" t="s">
        <v>139</v>
      </c>
      <c r="AT50" s="144">
        <v>0</v>
      </c>
      <c r="AU50" s="142" t="s">
        <v>139</v>
      </c>
      <c r="AV50" s="128">
        <v>26.73</v>
      </c>
      <c r="AW50" s="128">
        <v>26.73</v>
      </c>
    </row>
    <row r="51" spans="1:49" ht="29.1" customHeight="1" x14ac:dyDescent="0.25">
      <c r="A51" s="126" t="s">
        <v>536</v>
      </c>
      <c r="B51" s="127" t="s">
        <v>337</v>
      </c>
      <c r="C51" s="133"/>
      <c r="D51" s="134"/>
      <c r="E51" s="136"/>
      <c r="F51" s="136"/>
      <c r="G51" s="134"/>
      <c r="H51" s="133"/>
      <c r="I51" s="142"/>
      <c r="J51" s="133"/>
      <c r="K51" s="142"/>
      <c r="L51" s="133"/>
      <c r="M51" s="125"/>
      <c r="N51" s="133"/>
      <c r="O51" s="125"/>
      <c r="P51" s="133"/>
      <c r="Q51" s="142"/>
      <c r="R51" s="133"/>
      <c r="S51" s="137"/>
      <c r="T51" s="134"/>
      <c r="U51" s="137"/>
      <c r="V51" s="134"/>
      <c r="W51" s="137"/>
      <c r="X51" s="134"/>
      <c r="Y51" s="137"/>
      <c r="Z51" s="134"/>
      <c r="AA51" s="137"/>
      <c r="AB51" s="134"/>
      <c r="AC51" s="142"/>
      <c r="AD51" s="134"/>
      <c r="AE51" s="137"/>
      <c r="AF51" s="134"/>
      <c r="AG51" s="137"/>
      <c r="AH51" s="134"/>
      <c r="AI51" s="137"/>
      <c r="AJ51" s="134"/>
      <c r="AK51" s="137"/>
      <c r="AL51" s="134"/>
      <c r="AM51" s="137"/>
      <c r="AN51" s="134"/>
      <c r="AO51" s="142"/>
      <c r="AP51" s="134"/>
      <c r="AQ51" s="137"/>
      <c r="AR51" s="134"/>
      <c r="AS51" s="137"/>
      <c r="AT51" s="134"/>
      <c r="AU51" s="137"/>
      <c r="AV51" s="128"/>
      <c r="AW51" s="128"/>
    </row>
    <row r="52" spans="1:49" ht="15.6" customHeight="1" x14ac:dyDescent="0.25">
      <c r="A52" s="134" t="s">
        <v>338</v>
      </c>
      <c r="B52" s="147" t="s">
        <v>339</v>
      </c>
      <c r="C52" s="148">
        <v>4.3591800700000007</v>
      </c>
      <c r="D52" s="148">
        <v>4.3591800700000007</v>
      </c>
      <c r="E52" s="149"/>
      <c r="F52" s="149"/>
      <c r="G52" s="144">
        <v>0</v>
      </c>
      <c r="H52" s="144">
        <v>0</v>
      </c>
      <c r="I52" s="142" t="s">
        <v>139</v>
      </c>
      <c r="J52" s="144">
        <v>0</v>
      </c>
      <c r="K52" s="142" t="s">
        <v>139</v>
      </c>
      <c r="L52" s="148">
        <v>0</v>
      </c>
      <c r="M52" s="142" t="s">
        <v>139</v>
      </c>
      <c r="N52" s="144">
        <v>0</v>
      </c>
      <c r="O52" s="142" t="s">
        <v>139</v>
      </c>
      <c r="P52" s="144">
        <v>0</v>
      </c>
      <c r="Q52" s="142" t="s">
        <v>139</v>
      </c>
      <c r="R52" s="144">
        <v>0</v>
      </c>
      <c r="S52" s="142" t="s">
        <v>139</v>
      </c>
      <c r="T52" s="144">
        <v>0</v>
      </c>
      <c r="U52" s="142" t="s">
        <v>139</v>
      </c>
      <c r="V52" s="144">
        <v>0</v>
      </c>
      <c r="W52" s="142" t="s">
        <v>139</v>
      </c>
      <c r="X52" s="144">
        <v>4.3591800700000007</v>
      </c>
      <c r="Y52" s="142">
        <v>4</v>
      </c>
      <c r="Z52" s="144">
        <v>4.3591800700000007</v>
      </c>
      <c r="AA52" s="142">
        <v>4</v>
      </c>
      <c r="AB52" s="144">
        <v>0</v>
      </c>
      <c r="AC52" s="142" t="s">
        <v>139</v>
      </c>
      <c r="AD52" s="144">
        <v>0</v>
      </c>
      <c r="AE52" s="142" t="s">
        <v>139</v>
      </c>
      <c r="AF52" s="144">
        <v>0</v>
      </c>
      <c r="AG52" s="142" t="s">
        <v>139</v>
      </c>
      <c r="AH52" s="144">
        <v>0</v>
      </c>
      <c r="AI52" s="142" t="s">
        <v>139</v>
      </c>
      <c r="AJ52" s="144">
        <v>0</v>
      </c>
      <c r="AK52" s="142" t="s">
        <v>139</v>
      </c>
      <c r="AL52" s="144">
        <v>0</v>
      </c>
      <c r="AM52" s="142" t="s">
        <v>139</v>
      </c>
      <c r="AN52" s="144">
        <v>0</v>
      </c>
      <c r="AO52" s="142" t="s">
        <v>139</v>
      </c>
      <c r="AP52" s="144">
        <v>0</v>
      </c>
      <c r="AQ52" s="142" t="s">
        <v>139</v>
      </c>
      <c r="AR52" s="144">
        <v>0</v>
      </c>
      <c r="AS52" s="142" t="s">
        <v>139</v>
      </c>
      <c r="AT52" s="144">
        <v>0</v>
      </c>
      <c r="AU52" s="142" t="s">
        <v>139</v>
      </c>
      <c r="AV52" s="128">
        <v>4.3591800700000007</v>
      </c>
      <c r="AW52" s="128">
        <v>4.3591800700000007</v>
      </c>
    </row>
    <row r="53" spans="1:49" s="9" customFormat="1" ht="15.6" customHeight="1" x14ac:dyDescent="0.25">
      <c r="A53" s="131" t="s">
        <v>340</v>
      </c>
      <c r="B53" s="132" t="s">
        <v>341</v>
      </c>
      <c r="C53" s="148">
        <v>0</v>
      </c>
      <c r="D53" s="148">
        <v>0</v>
      </c>
      <c r="E53" s="146"/>
      <c r="F53" s="146"/>
      <c r="G53" s="148">
        <v>0</v>
      </c>
      <c r="H53" s="148">
        <v>0</v>
      </c>
      <c r="I53" s="142" t="s">
        <v>139</v>
      </c>
      <c r="J53" s="148">
        <v>0</v>
      </c>
      <c r="K53" s="142" t="s">
        <v>139</v>
      </c>
      <c r="L53" s="148">
        <v>0</v>
      </c>
      <c r="M53" s="142" t="s">
        <v>139</v>
      </c>
      <c r="N53" s="148">
        <v>0</v>
      </c>
      <c r="O53" s="142" t="s">
        <v>139</v>
      </c>
      <c r="P53" s="148">
        <v>0</v>
      </c>
      <c r="Q53" s="142" t="s">
        <v>139</v>
      </c>
      <c r="R53" s="148">
        <v>0</v>
      </c>
      <c r="S53" s="142" t="s">
        <v>139</v>
      </c>
      <c r="T53" s="148">
        <v>0</v>
      </c>
      <c r="U53" s="142" t="s">
        <v>139</v>
      </c>
      <c r="V53" s="148">
        <v>0</v>
      </c>
      <c r="W53" s="142" t="s">
        <v>139</v>
      </c>
      <c r="X53" s="148">
        <v>0</v>
      </c>
      <c r="Y53" s="142" t="s">
        <v>139</v>
      </c>
      <c r="Z53" s="148">
        <v>0</v>
      </c>
      <c r="AA53" s="142" t="s">
        <v>139</v>
      </c>
      <c r="AB53" s="148">
        <v>0</v>
      </c>
      <c r="AC53" s="142" t="s">
        <v>139</v>
      </c>
      <c r="AD53" s="148">
        <v>0</v>
      </c>
      <c r="AE53" s="142" t="s">
        <v>139</v>
      </c>
      <c r="AF53" s="148">
        <v>0</v>
      </c>
      <c r="AG53" s="142" t="s">
        <v>139</v>
      </c>
      <c r="AH53" s="148">
        <v>0</v>
      </c>
      <c r="AI53" s="142" t="s">
        <v>139</v>
      </c>
      <c r="AJ53" s="148">
        <v>0</v>
      </c>
      <c r="AK53" s="142" t="s">
        <v>139</v>
      </c>
      <c r="AL53" s="148">
        <v>0</v>
      </c>
      <c r="AM53" s="142" t="s">
        <v>139</v>
      </c>
      <c r="AN53" s="148">
        <v>0</v>
      </c>
      <c r="AO53" s="142" t="s">
        <v>139</v>
      </c>
      <c r="AP53" s="148">
        <v>0</v>
      </c>
      <c r="AQ53" s="142" t="s">
        <v>139</v>
      </c>
      <c r="AR53" s="148">
        <v>0</v>
      </c>
      <c r="AS53" s="142" t="s">
        <v>139</v>
      </c>
      <c r="AT53" s="148">
        <v>0</v>
      </c>
      <c r="AU53" s="142" t="s">
        <v>139</v>
      </c>
      <c r="AV53" s="134">
        <v>0</v>
      </c>
      <c r="AW53" s="134">
        <v>0</v>
      </c>
    </row>
    <row r="54" spans="1:49" s="9" customFormat="1" ht="15.6" customHeight="1" x14ac:dyDescent="0.25">
      <c r="A54" s="131" t="s">
        <v>342</v>
      </c>
      <c r="B54" s="139" t="s">
        <v>343</v>
      </c>
      <c r="C54" s="148">
        <v>0</v>
      </c>
      <c r="D54" s="148">
        <v>0</v>
      </c>
      <c r="E54" s="145"/>
      <c r="F54" s="145"/>
      <c r="G54" s="148">
        <v>0</v>
      </c>
      <c r="H54" s="148">
        <v>0</v>
      </c>
      <c r="I54" s="142" t="s">
        <v>139</v>
      </c>
      <c r="J54" s="148">
        <v>0</v>
      </c>
      <c r="K54" s="142" t="s">
        <v>139</v>
      </c>
      <c r="L54" s="148">
        <v>0</v>
      </c>
      <c r="M54" s="142" t="s">
        <v>139</v>
      </c>
      <c r="N54" s="148">
        <v>0</v>
      </c>
      <c r="O54" s="142" t="s">
        <v>139</v>
      </c>
      <c r="P54" s="148">
        <v>0</v>
      </c>
      <c r="Q54" s="142" t="s">
        <v>139</v>
      </c>
      <c r="R54" s="148">
        <v>0</v>
      </c>
      <c r="S54" s="142" t="s">
        <v>139</v>
      </c>
      <c r="T54" s="148">
        <v>0</v>
      </c>
      <c r="U54" s="142" t="s">
        <v>139</v>
      </c>
      <c r="V54" s="148">
        <v>0</v>
      </c>
      <c r="W54" s="142" t="s">
        <v>139</v>
      </c>
      <c r="X54" s="148">
        <v>0</v>
      </c>
      <c r="Y54" s="142" t="s">
        <v>139</v>
      </c>
      <c r="Z54" s="148">
        <v>0</v>
      </c>
      <c r="AA54" s="142" t="s">
        <v>139</v>
      </c>
      <c r="AB54" s="148">
        <v>0</v>
      </c>
      <c r="AC54" s="142" t="s">
        <v>139</v>
      </c>
      <c r="AD54" s="148">
        <v>0</v>
      </c>
      <c r="AE54" s="142" t="s">
        <v>139</v>
      </c>
      <c r="AF54" s="148">
        <v>0</v>
      </c>
      <c r="AG54" s="142" t="s">
        <v>139</v>
      </c>
      <c r="AH54" s="148">
        <v>0</v>
      </c>
      <c r="AI54" s="142" t="s">
        <v>139</v>
      </c>
      <c r="AJ54" s="148">
        <v>0</v>
      </c>
      <c r="AK54" s="142" t="s">
        <v>139</v>
      </c>
      <c r="AL54" s="148">
        <v>0</v>
      </c>
      <c r="AM54" s="142" t="s">
        <v>139</v>
      </c>
      <c r="AN54" s="148">
        <v>0</v>
      </c>
      <c r="AO54" s="142" t="s">
        <v>139</v>
      </c>
      <c r="AP54" s="148">
        <v>0</v>
      </c>
      <c r="AQ54" s="142" t="s">
        <v>139</v>
      </c>
      <c r="AR54" s="148">
        <v>0</v>
      </c>
      <c r="AS54" s="142" t="s">
        <v>139</v>
      </c>
      <c r="AT54" s="148">
        <v>0</v>
      </c>
      <c r="AU54" s="142" t="s">
        <v>139</v>
      </c>
      <c r="AV54" s="134">
        <v>0</v>
      </c>
      <c r="AW54" s="134">
        <v>0</v>
      </c>
    </row>
    <row r="55" spans="1:49" s="9" customFormat="1" ht="15.6" customHeight="1" x14ac:dyDescent="0.25">
      <c r="A55" s="131" t="s">
        <v>344</v>
      </c>
      <c r="B55" s="139" t="s">
        <v>345</v>
      </c>
      <c r="C55" s="148">
        <v>0</v>
      </c>
      <c r="D55" s="148">
        <v>0</v>
      </c>
      <c r="E55" s="145"/>
      <c r="F55" s="145"/>
      <c r="G55" s="148">
        <v>0</v>
      </c>
      <c r="H55" s="148">
        <v>0</v>
      </c>
      <c r="I55" s="142" t="s">
        <v>139</v>
      </c>
      <c r="J55" s="148">
        <v>0</v>
      </c>
      <c r="K55" s="142" t="s">
        <v>139</v>
      </c>
      <c r="L55" s="148">
        <v>0</v>
      </c>
      <c r="M55" s="142" t="s">
        <v>139</v>
      </c>
      <c r="N55" s="148">
        <v>0</v>
      </c>
      <c r="O55" s="142" t="s">
        <v>139</v>
      </c>
      <c r="P55" s="148">
        <v>0</v>
      </c>
      <c r="Q55" s="142" t="s">
        <v>139</v>
      </c>
      <c r="R55" s="148">
        <v>0</v>
      </c>
      <c r="S55" s="142" t="s">
        <v>139</v>
      </c>
      <c r="T55" s="148">
        <v>0</v>
      </c>
      <c r="U55" s="142" t="s">
        <v>139</v>
      </c>
      <c r="V55" s="148">
        <v>0</v>
      </c>
      <c r="W55" s="142" t="s">
        <v>139</v>
      </c>
      <c r="X55" s="148">
        <v>0</v>
      </c>
      <c r="Y55" s="142" t="s">
        <v>139</v>
      </c>
      <c r="Z55" s="148">
        <v>0</v>
      </c>
      <c r="AA55" s="142" t="s">
        <v>139</v>
      </c>
      <c r="AB55" s="148">
        <v>0</v>
      </c>
      <c r="AC55" s="142" t="s">
        <v>139</v>
      </c>
      <c r="AD55" s="148">
        <v>0</v>
      </c>
      <c r="AE55" s="142" t="s">
        <v>139</v>
      </c>
      <c r="AF55" s="148">
        <v>0</v>
      </c>
      <c r="AG55" s="142" t="s">
        <v>139</v>
      </c>
      <c r="AH55" s="148">
        <v>0</v>
      </c>
      <c r="AI55" s="142" t="s">
        <v>139</v>
      </c>
      <c r="AJ55" s="148">
        <v>0</v>
      </c>
      <c r="AK55" s="142" t="s">
        <v>139</v>
      </c>
      <c r="AL55" s="148">
        <v>0</v>
      </c>
      <c r="AM55" s="142" t="s">
        <v>139</v>
      </c>
      <c r="AN55" s="148">
        <v>0</v>
      </c>
      <c r="AO55" s="142" t="s">
        <v>139</v>
      </c>
      <c r="AP55" s="148">
        <v>0</v>
      </c>
      <c r="AQ55" s="142" t="s">
        <v>139</v>
      </c>
      <c r="AR55" s="148">
        <v>0</v>
      </c>
      <c r="AS55" s="142" t="s">
        <v>139</v>
      </c>
      <c r="AT55" s="148">
        <v>0</v>
      </c>
      <c r="AU55" s="142" t="s">
        <v>139</v>
      </c>
      <c r="AV55" s="134">
        <v>0</v>
      </c>
      <c r="AW55" s="134">
        <v>0</v>
      </c>
    </row>
    <row r="56" spans="1:49" s="9" customFormat="1" ht="15.6" customHeight="1" x14ac:dyDescent="0.25">
      <c r="A56" s="131" t="s">
        <v>346</v>
      </c>
      <c r="B56" s="139" t="s">
        <v>347</v>
      </c>
      <c r="C56" s="148">
        <v>0</v>
      </c>
      <c r="D56" s="148">
        <v>0</v>
      </c>
      <c r="E56" s="145"/>
      <c r="F56" s="145"/>
      <c r="G56" s="148">
        <v>0</v>
      </c>
      <c r="H56" s="148">
        <v>0</v>
      </c>
      <c r="I56" s="142" t="s">
        <v>139</v>
      </c>
      <c r="J56" s="148">
        <v>0</v>
      </c>
      <c r="K56" s="142" t="s">
        <v>139</v>
      </c>
      <c r="L56" s="148">
        <v>0</v>
      </c>
      <c r="M56" s="142" t="s">
        <v>139</v>
      </c>
      <c r="N56" s="148">
        <v>0</v>
      </c>
      <c r="O56" s="142" t="s">
        <v>139</v>
      </c>
      <c r="P56" s="148">
        <v>0</v>
      </c>
      <c r="Q56" s="142" t="s">
        <v>139</v>
      </c>
      <c r="R56" s="148">
        <v>0</v>
      </c>
      <c r="S56" s="142" t="s">
        <v>139</v>
      </c>
      <c r="T56" s="148">
        <v>0</v>
      </c>
      <c r="U56" s="142" t="s">
        <v>139</v>
      </c>
      <c r="V56" s="148">
        <v>0</v>
      </c>
      <c r="W56" s="142" t="s">
        <v>139</v>
      </c>
      <c r="X56" s="148">
        <v>0</v>
      </c>
      <c r="Y56" s="142" t="s">
        <v>139</v>
      </c>
      <c r="Z56" s="148">
        <v>0</v>
      </c>
      <c r="AA56" s="142" t="s">
        <v>139</v>
      </c>
      <c r="AB56" s="148">
        <v>0</v>
      </c>
      <c r="AC56" s="142" t="s">
        <v>139</v>
      </c>
      <c r="AD56" s="148">
        <v>0</v>
      </c>
      <c r="AE56" s="142" t="s">
        <v>139</v>
      </c>
      <c r="AF56" s="148">
        <v>0</v>
      </c>
      <c r="AG56" s="142" t="s">
        <v>139</v>
      </c>
      <c r="AH56" s="148">
        <v>0</v>
      </c>
      <c r="AI56" s="142" t="s">
        <v>139</v>
      </c>
      <c r="AJ56" s="148">
        <v>0</v>
      </c>
      <c r="AK56" s="142" t="s">
        <v>139</v>
      </c>
      <c r="AL56" s="148">
        <v>0</v>
      </c>
      <c r="AM56" s="142" t="s">
        <v>139</v>
      </c>
      <c r="AN56" s="148">
        <v>0</v>
      </c>
      <c r="AO56" s="142" t="s">
        <v>139</v>
      </c>
      <c r="AP56" s="148">
        <v>0</v>
      </c>
      <c r="AQ56" s="142" t="s">
        <v>139</v>
      </c>
      <c r="AR56" s="148">
        <v>0</v>
      </c>
      <c r="AS56" s="142" t="s">
        <v>139</v>
      </c>
      <c r="AT56" s="148">
        <v>0</v>
      </c>
      <c r="AU56" s="142" t="s">
        <v>139</v>
      </c>
      <c r="AV56" s="134">
        <v>0</v>
      </c>
      <c r="AW56" s="134">
        <v>0</v>
      </c>
    </row>
    <row r="57" spans="1:49" s="9" customFormat="1" ht="15.6" customHeight="1" x14ac:dyDescent="0.25">
      <c r="A57" s="131" t="s">
        <v>348</v>
      </c>
      <c r="B57" s="139" t="s">
        <v>540</v>
      </c>
      <c r="C57" s="148">
        <v>26.73</v>
      </c>
      <c r="D57" s="148">
        <v>26.73</v>
      </c>
      <c r="E57" s="145"/>
      <c r="F57" s="145"/>
      <c r="G57" s="148">
        <v>0</v>
      </c>
      <c r="H57" s="148">
        <v>0</v>
      </c>
      <c r="I57" s="142" t="s">
        <v>139</v>
      </c>
      <c r="J57" s="148">
        <v>0</v>
      </c>
      <c r="K57" s="142" t="s">
        <v>139</v>
      </c>
      <c r="L57" s="148">
        <v>0</v>
      </c>
      <c r="M57" s="142" t="s">
        <v>139</v>
      </c>
      <c r="N57" s="148">
        <v>0</v>
      </c>
      <c r="O57" s="142" t="s">
        <v>139</v>
      </c>
      <c r="P57" s="148">
        <v>0</v>
      </c>
      <c r="Q57" s="142" t="s">
        <v>139</v>
      </c>
      <c r="R57" s="148">
        <v>0</v>
      </c>
      <c r="S57" s="142" t="s">
        <v>139</v>
      </c>
      <c r="T57" s="148">
        <v>0</v>
      </c>
      <c r="U57" s="142" t="s">
        <v>139</v>
      </c>
      <c r="V57" s="148">
        <v>0</v>
      </c>
      <c r="W57" s="142" t="s">
        <v>139</v>
      </c>
      <c r="X57" s="148">
        <v>26.73</v>
      </c>
      <c r="Y57" s="142">
        <v>4</v>
      </c>
      <c r="Z57" s="148">
        <v>26.73</v>
      </c>
      <c r="AA57" s="142">
        <v>4</v>
      </c>
      <c r="AB57" s="148">
        <v>0</v>
      </c>
      <c r="AC57" s="142" t="s">
        <v>139</v>
      </c>
      <c r="AD57" s="148">
        <v>0</v>
      </c>
      <c r="AE57" s="142" t="s">
        <v>139</v>
      </c>
      <c r="AF57" s="148">
        <v>0</v>
      </c>
      <c r="AG57" s="142" t="s">
        <v>139</v>
      </c>
      <c r="AH57" s="148">
        <v>0</v>
      </c>
      <c r="AI57" s="142" t="s">
        <v>139</v>
      </c>
      <c r="AJ57" s="148">
        <v>0</v>
      </c>
      <c r="AK57" s="142" t="s">
        <v>139</v>
      </c>
      <c r="AL57" s="148">
        <v>0</v>
      </c>
      <c r="AM57" s="142" t="s">
        <v>139</v>
      </c>
      <c r="AN57" s="148">
        <v>0</v>
      </c>
      <c r="AO57" s="142" t="s">
        <v>139</v>
      </c>
      <c r="AP57" s="148">
        <v>0</v>
      </c>
      <c r="AQ57" s="142" t="s">
        <v>139</v>
      </c>
      <c r="AR57" s="148">
        <v>0</v>
      </c>
      <c r="AS57" s="142" t="s">
        <v>139</v>
      </c>
      <c r="AT57" s="148">
        <v>0</v>
      </c>
      <c r="AU57" s="142" t="s">
        <v>139</v>
      </c>
      <c r="AV57" s="134">
        <v>26.73</v>
      </c>
      <c r="AW57" s="134">
        <v>26.73</v>
      </c>
    </row>
    <row r="58" spans="1:49" s="9" customFormat="1" ht="42.6" customHeight="1" x14ac:dyDescent="0.25">
      <c r="A58" s="126" t="s">
        <v>537</v>
      </c>
      <c r="B58" s="150" t="s">
        <v>349</v>
      </c>
      <c r="C58" s="144"/>
      <c r="D58" s="134"/>
      <c r="E58" s="145"/>
      <c r="F58" s="145"/>
      <c r="G58" s="134"/>
      <c r="H58" s="144"/>
      <c r="I58" s="143"/>
      <c r="J58" s="144"/>
      <c r="K58" s="143"/>
      <c r="L58" s="144"/>
      <c r="M58" s="143"/>
      <c r="N58" s="144"/>
      <c r="O58" s="143"/>
      <c r="P58" s="134"/>
      <c r="Q58" s="137"/>
      <c r="R58" s="134"/>
      <c r="S58" s="137"/>
      <c r="T58" s="134"/>
      <c r="U58" s="137"/>
      <c r="V58" s="134"/>
      <c r="W58" s="137"/>
      <c r="X58" s="134"/>
      <c r="Y58" s="137"/>
      <c r="Z58" s="134"/>
      <c r="AA58" s="137"/>
      <c r="AB58" s="134"/>
      <c r="AC58" s="137"/>
      <c r="AD58" s="134"/>
      <c r="AE58" s="137"/>
      <c r="AF58" s="134"/>
      <c r="AG58" s="137"/>
      <c r="AH58" s="134"/>
      <c r="AI58" s="137"/>
      <c r="AJ58" s="134"/>
      <c r="AK58" s="137"/>
      <c r="AL58" s="134"/>
      <c r="AM58" s="137"/>
      <c r="AN58" s="134"/>
      <c r="AO58" s="137"/>
      <c r="AP58" s="134"/>
      <c r="AQ58" s="137"/>
      <c r="AR58" s="134"/>
      <c r="AS58" s="137"/>
      <c r="AT58" s="134"/>
      <c r="AU58" s="137"/>
      <c r="AV58" s="128"/>
      <c r="AW58" s="138"/>
    </row>
    <row r="59" spans="1:49" s="9" customFormat="1" ht="15.6" customHeight="1" x14ac:dyDescent="0.25">
      <c r="A59" s="126" t="s">
        <v>538</v>
      </c>
      <c r="B59" s="127" t="s">
        <v>350</v>
      </c>
      <c r="C59" s="133"/>
      <c r="D59" s="133"/>
      <c r="E59" s="136"/>
      <c r="F59" s="136"/>
      <c r="G59" s="134"/>
      <c r="H59" s="133"/>
      <c r="I59" s="125"/>
      <c r="J59" s="133"/>
      <c r="K59" s="125"/>
      <c r="L59" s="133"/>
      <c r="M59" s="125"/>
      <c r="N59" s="133"/>
      <c r="O59" s="125"/>
      <c r="P59" s="134"/>
      <c r="Q59" s="137"/>
      <c r="R59" s="134"/>
      <c r="S59" s="137"/>
      <c r="T59" s="134"/>
      <c r="U59" s="137"/>
      <c r="V59" s="134"/>
      <c r="W59" s="137"/>
      <c r="X59" s="134"/>
      <c r="Y59" s="137"/>
      <c r="Z59" s="134"/>
      <c r="AA59" s="137"/>
      <c r="AB59" s="134"/>
      <c r="AC59" s="137"/>
      <c r="AD59" s="134"/>
      <c r="AE59" s="137"/>
      <c r="AF59" s="134"/>
      <c r="AG59" s="137"/>
      <c r="AH59" s="134"/>
      <c r="AI59" s="137"/>
      <c r="AJ59" s="134"/>
      <c r="AK59" s="137"/>
      <c r="AL59" s="134"/>
      <c r="AM59" s="137"/>
      <c r="AN59" s="134"/>
      <c r="AO59" s="137"/>
      <c r="AP59" s="134"/>
      <c r="AQ59" s="137"/>
      <c r="AR59" s="134"/>
      <c r="AS59" s="137"/>
      <c r="AT59" s="134"/>
      <c r="AU59" s="137"/>
      <c r="AV59" s="128"/>
      <c r="AW59" s="138"/>
    </row>
    <row r="60" spans="1:49" s="9" customFormat="1" ht="15.6" customHeight="1" x14ac:dyDescent="0.25">
      <c r="A60" s="131" t="s">
        <v>351</v>
      </c>
      <c r="B60" s="151" t="s">
        <v>330</v>
      </c>
      <c r="C60" s="134"/>
      <c r="D60" s="134" t="s">
        <v>139</v>
      </c>
      <c r="E60" s="146"/>
      <c r="F60" s="146"/>
      <c r="G60" s="134" t="s">
        <v>139</v>
      </c>
      <c r="H60" s="134"/>
      <c r="I60" s="137"/>
      <c r="J60" s="134" t="s">
        <v>139</v>
      </c>
      <c r="K60" s="142" t="s">
        <v>139</v>
      </c>
      <c r="L60" s="134"/>
      <c r="M60" s="137"/>
      <c r="N60" s="134" t="s">
        <v>139</v>
      </c>
      <c r="O60" s="142" t="s">
        <v>139</v>
      </c>
      <c r="P60" s="134"/>
      <c r="Q60" s="137"/>
      <c r="R60" s="134" t="s">
        <v>139</v>
      </c>
      <c r="S60" s="142" t="s">
        <v>139</v>
      </c>
      <c r="T60" s="134"/>
      <c r="U60" s="137"/>
      <c r="V60" s="134" t="s">
        <v>139</v>
      </c>
      <c r="W60" s="142" t="s">
        <v>139</v>
      </c>
      <c r="X60" s="134"/>
      <c r="Y60" s="137"/>
      <c r="Z60" s="134" t="s">
        <v>139</v>
      </c>
      <c r="AA60" s="142" t="s">
        <v>139</v>
      </c>
      <c r="AB60" s="134"/>
      <c r="AC60" s="137"/>
      <c r="AD60" s="134" t="s">
        <v>139</v>
      </c>
      <c r="AE60" s="142" t="s">
        <v>139</v>
      </c>
      <c r="AF60" s="134"/>
      <c r="AG60" s="137"/>
      <c r="AH60" s="134" t="s">
        <v>139</v>
      </c>
      <c r="AI60" s="142" t="s">
        <v>139</v>
      </c>
      <c r="AJ60" s="134"/>
      <c r="AK60" s="137"/>
      <c r="AL60" s="134" t="s">
        <v>139</v>
      </c>
      <c r="AM60" s="142" t="s">
        <v>139</v>
      </c>
      <c r="AN60" s="134"/>
      <c r="AO60" s="137"/>
      <c r="AP60" s="134" t="s">
        <v>139</v>
      </c>
      <c r="AQ60" s="142" t="s">
        <v>139</v>
      </c>
      <c r="AR60" s="134"/>
      <c r="AS60" s="137"/>
      <c r="AT60" s="134" t="s">
        <v>139</v>
      </c>
      <c r="AU60" s="142" t="s">
        <v>139</v>
      </c>
      <c r="AV60" s="128"/>
      <c r="AW60" s="134" t="s">
        <v>139</v>
      </c>
    </row>
    <row r="61" spans="1:49" s="9" customFormat="1" ht="29.1" customHeight="1" x14ac:dyDescent="0.25">
      <c r="A61" s="131" t="s">
        <v>352</v>
      </c>
      <c r="B61" s="151" t="s">
        <v>318</v>
      </c>
      <c r="C61" s="134"/>
      <c r="D61" s="134" t="s">
        <v>139</v>
      </c>
      <c r="E61" s="146"/>
      <c r="F61" s="146"/>
      <c r="G61" s="134" t="s">
        <v>139</v>
      </c>
      <c r="H61" s="134"/>
      <c r="I61" s="137"/>
      <c r="J61" s="134" t="s">
        <v>139</v>
      </c>
      <c r="K61" s="142" t="s">
        <v>139</v>
      </c>
      <c r="L61" s="134"/>
      <c r="M61" s="137"/>
      <c r="N61" s="134" t="s">
        <v>139</v>
      </c>
      <c r="O61" s="142" t="s">
        <v>139</v>
      </c>
      <c r="P61" s="134"/>
      <c r="Q61" s="137"/>
      <c r="R61" s="134" t="s">
        <v>139</v>
      </c>
      <c r="S61" s="142" t="s">
        <v>139</v>
      </c>
      <c r="T61" s="134"/>
      <c r="U61" s="137"/>
      <c r="V61" s="134" t="s">
        <v>139</v>
      </c>
      <c r="W61" s="142" t="s">
        <v>139</v>
      </c>
      <c r="X61" s="134"/>
      <c r="Y61" s="137"/>
      <c r="Z61" s="134" t="s">
        <v>139</v>
      </c>
      <c r="AA61" s="142" t="s">
        <v>139</v>
      </c>
      <c r="AB61" s="134"/>
      <c r="AC61" s="137"/>
      <c r="AD61" s="134" t="s">
        <v>139</v>
      </c>
      <c r="AE61" s="142" t="s">
        <v>139</v>
      </c>
      <c r="AF61" s="134"/>
      <c r="AG61" s="137"/>
      <c r="AH61" s="134" t="s">
        <v>139</v>
      </c>
      <c r="AI61" s="142" t="s">
        <v>139</v>
      </c>
      <c r="AJ61" s="134"/>
      <c r="AK61" s="137"/>
      <c r="AL61" s="134" t="s">
        <v>139</v>
      </c>
      <c r="AM61" s="142" t="s">
        <v>139</v>
      </c>
      <c r="AN61" s="134"/>
      <c r="AO61" s="137"/>
      <c r="AP61" s="134" t="s">
        <v>139</v>
      </c>
      <c r="AQ61" s="142" t="s">
        <v>139</v>
      </c>
      <c r="AR61" s="134"/>
      <c r="AS61" s="137"/>
      <c r="AT61" s="134" t="s">
        <v>139</v>
      </c>
      <c r="AU61" s="142" t="s">
        <v>139</v>
      </c>
      <c r="AV61" s="128"/>
      <c r="AW61" s="134" t="s">
        <v>139</v>
      </c>
    </row>
    <row r="62" spans="1:49" s="9" customFormat="1" ht="15.6" customHeight="1" x14ac:dyDescent="0.25">
      <c r="A62" s="131" t="s">
        <v>353</v>
      </c>
      <c r="B62" s="151" t="s">
        <v>320</v>
      </c>
      <c r="C62" s="134"/>
      <c r="D62" s="134" t="s">
        <v>139</v>
      </c>
      <c r="E62" s="146"/>
      <c r="F62" s="146"/>
      <c r="G62" s="134" t="s">
        <v>139</v>
      </c>
      <c r="H62" s="134"/>
      <c r="I62" s="137"/>
      <c r="J62" s="134" t="s">
        <v>139</v>
      </c>
      <c r="K62" s="142" t="s">
        <v>139</v>
      </c>
      <c r="L62" s="134"/>
      <c r="M62" s="137"/>
      <c r="N62" s="134" t="s">
        <v>139</v>
      </c>
      <c r="O62" s="142" t="s">
        <v>139</v>
      </c>
      <c r="P62" s="134"/>
      <c r="Q62" s="137"/>
      <c r="R62" s="134" t="s">
        <v>139</v>
      </c>
      <c r="S62" s="142" t="s">
        <v>139</v>
      </c>
      <c r="T62" s="134"/>
      <c r="U62" s="137"/>
      <c r="V62" s="134" t="s">
        <v>139</v>
      </c>
      <c r="W62" s="142" t="s">
        <v>139</v>
      </c>
      <c r="X62" s="134"/>
      <c r="Y62" s="137"/>
      <c r="Z62" s="134" t="s">
        <v>139</v>
      </c>
      <c r="AA62" s="142" t="s">
        <v>139</v>
      </c>
      <c r="AB62" s="134"/>
      <c r="AC62" s="137"/>
      <c r="AD62" s="134" t="s">
        <v>139</v>
      </c>
      <c r="AE62" s="142" t="s">
        <v>139</v>
      </c>
      <c r="AF62" s="134"/>
      <c r="AG62" s="137"/>
      <c r="AH62" s="134" t="s">
        <v>139</v>
      </c>
      <c r="AI62" s="142" t="s">
        <v>139</v>
      </c>
      <c r="AJ62" s="134"/>
      <c r="AK62" s="137"/>
      <c r="AL62" s="134" t="s">
        <v>139</v>
      </c>
      <c r="AM62" s="142" t="s">
        <v>139</v>
      </c>
      <c r="AN62" s="134"/>
      <c r="AO62" s="137"/>
      <c r="AP62" s="134" t="s">
        <v>139</v>
      </c>
      <c r="AQ62" s="142" t="s">
        <v>139</v>
      </c>
      <c r="AR62" s="134"/>
      <c r="AS62" s="137"/>
      <c r="AT62" s="134" t="s">
        <v>139</v>
      </c>
      <c r="AU62" s="142" t="s">
        <v>139</v>
      </c>
      <c r="AV62" s="128"/>
      <c r="AW62" s="134" t="s">
        <v>139</v>
      </c>
    </row>
    <row r="63" spans="1:49" s="9" customFormat="1" ht="15.6" customHeight="1" x14ac:dyDescent="0.25">
      <c r="A63" s="131" t="s">
        <v>354</v>
      </c>
      <c r="B63" s="151" t="s">
        <v>355</v>
      </c>
      <c r="C63" s="134"/>
      <c r="D63" s="134" t="s">
        <v>139</v>
      </c>
      <c r="E63" s="146"/>
      <c r="F63" s="146"/>
      <c r="G63" s="134" t="s">
        <v>139</v>
      </c>
      <c r="H63" s="134"/>
      <c r="I63" s="137"/>
      <c r="J63" s="134" t="s">
        <v>139</v>
      </c>
      <c r="K63" s="142" t="s">
        <v>139</v>
      </c>
      <c r="L63" s="134"/>
      <c r="M63" s="137"/>
      <c r="N63" s="134" t="s">
        <v>139</v>
      </c>
      <c r="O63" s="142" t="s">
        <v>139</v>
      </c>
      <c r="P63" s="134"/>
      <c r="Q63" s="137"/>
      <c r="R63" s="134" t="s">
        <v>139</v>
      </c>
      <c r="S63" s="142" t="s">
        <v>139</v>
      </c>
      <c r="T63" s="134"/>
      <c r="U63" s="137"/>
      <c r="V63" s="134" t="s">
        <v>139</v>
      </c>
      <c r="W63" s="142" t="s">
        <v>139</v>
      </c>
      <c r="X63" s="134"/>
      <c r="Y63" s="137"/>
      <c r="Z63" s="134" t="s">
        <v>139</v>
      </c>
      <c r="AA63" s="142" t="s">
        <v>139</v>
      </c>
      <c r="AB63" s="134"/>
      <c r="AC63" s="137"/>
      <c r="AD63" s="134" t="s">
        <v>139</v>
      </c>
      <c r="AE63" s="142" t="s">
        <v>139</v>
      </c>
      <c r="AF63" s="134"/>
      <c r="AG63" s="137"/>
      <c r="AH63" s="134" t="s">
        <v>139</v>
      </c>
      <c r="AI63" s="142" t="s">
        <v>139</v>
      </c>
      <c r="AJ63" s="134"/>
      <c r="AK63" s="137"/>
      <c r="AL63" s="134" t="s">
        <v>139</v>
      </c>
      <c r="AM63" s="142" t="s">
        <v>139</v>
      </c>
      <c r="AN63" s="134"/>
      <c r="AO63" s="137"/>
      <c r="AP63" s="134" t="s">
        <v>139</v>
      </c>
      <c r="AQ63" s="142" t="s">
        <v>139</v>
      </c>
      <c r="AR63" s="134"/>
      <c r="AS63" s="137"/>
      <c r="AT63" s="134" t="s">
        <v>139</v>
      </c>
      <c r="AU63" s="142" t="s">
        <v>139</v>
      </c>
      <c r="AV63" s="128"/>
      <c r="AW63" s="134" t="s">
        <v>139</v>
      </c>
    </row>
    <row r="64" spans="1:49" s="9" customFormat="1" ht="15.6" customHeight="1" x14ac:dyDescent="0.25">
      <c r="A64" s="131" t="s">
        <v>356</v>
      </c>
      <c r="B64" s="139" t="s">
        <v>540</v>
      </c>
      <c r="C64" s="134"/>
      <c r="D64" s="134" t="s">
        <v>139</v>
      </c>
      <c r="E64" s="146"/>
      <c r="F64" s="146"/>
      <c r="G64" s="134" t="s">
        <v>139</v>
      </c>
      <c r="H64" s="134"/>
      <c r="I64" s="137"/>
      <c r="J64" s="134" t="s">
        <v>139</v>
      </c>
      <c r="K64" s="142" t="s">
        <v>139</v>
      </c>
      <c r="L64" s="134"/>
      <c r="M64" s="137"/>
      <c r="N64" s="134" t="s">
        <v>139</v>
      </c>
      <c r="O64" s="142" t="s">
        <v>139</v>
      </c>
      <c r="P64" s="134"/>
      <c r="Q64" s="137"/>
      <c r="R64" s="134" t="s">
        <v>139</v>
      </c>
      <c r="S64" s="142" t="s">
        <v>139</v>
      </c>
      <c r="T64" s="134"/>
      <c r="U64" s="137"/>
      <c r="V64" s="134" t="s">
        <v>139</v>
      </c>
      <c r="W64" s="142" t="s">
        <v>139</v>
      </c>
      <c r="X64" s="134"/>
      <c r="Y64" s="137"/>
      <c r="Z64" s="134" t="s">
        <v>139</v>
      </c>
      <c r="AA64" s="142" t="s">
        <v>139</v>
      </c>
      <c r="AB64" s="134"/>
      <c r="AC64" s="137"/>
      <c r="AD64" s="134" t="s">
        <v>139</v>
      </c>
      <c r="AE64" s="142" t="s">
        <v>139</v>
      </c>
      <c r="AF64" s="134"/>
      <c r="AG64" s="137"/>
      <c r="AH64" s="134" t="s">
        <v>139</v>
      </c>
      <c r="AI64" s="142" t="s">
        <v>139</v>
      </c>
      <c r="AJ64" s="134"/>
      <c r="AK64" s="137"/>
      <c r="AL64" s="134" t="s">
        <v>139</v>
      </c>
      <c r="AM64" s="142" t="s">
        <v>139</v>
      </c>
      <c r="AN64" s="134"/>
      <c r="AO64" s="137"/>
      <c r="AP64" s="134" t="s">
        <v>139</v>
      </c>
      <c r="AQ64" s="142" t="s">
        <v>139</v>
      </c>
      <c r="AR64" s="134"/>
      <c r="AS64" s="137"/>
      <c r="AT64" s="134" t="s">
        <v>139</v>
      </c>
      <c r="AU64" s="142" t="s">
        <v>139</v>
      </c>
      <c r="AV64" s="128"/>
      <c r="AW64" s="134" t="s">
        <v>139</v>
      </c>
    </row>
  </sheetData>
  <mergeCells count="45">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P21:Q21"/>
    <mergeCell ref="P20:S20"/>
    <mergeCell ref="T20:W20"/>
    <mergeCell ref="X20:AA20"/>
    <mergeCell ref="AB20:AE20"/>
    <mergeCell ref="AD21:AE21"/>
    <mergeCell ref="R21:S21"/>
    <mergeCell ref="T21:U21"/>
    <mergeCell ref="V21:W21"/>
    <mergeCell ref="X21:Y21"/>
    <mergeCell ref="Z21:AA21"/>
    <mergeCell ref="AB21:AC21"/>
    <mergeCell ref="A16:L16"/>
    <mergeCell ref="A18:L18"/>
    <mergeCell ref="A20:A22"/>
    <mergeCell ref="B20:B22"/>
    <mergeCell ref="C20:D21"/>
    <mergeCell ref="E20:F21"/>
    <mergeCell ref="G20:G22"/>
    <mergeCell ref="H20:K20"/>
    <mergeCell ref="L20:O20"/>
    <mergeCell ref="H21:I21"/>
    <mergeCell ref="J21:K21"/>
    <mergeCell ref="L21:M21"/>
    <mergeCell ref="N21:O21"/>
    <mergeCell ref="B15:L15"/>
    <mergeCell ref="A13:L13"/>
    <mergeCell ref="A5:L5"/>
    <mergeCell ref="A7:L7"/>
    <mergeCell ref="A9:L9"/>
    <mergeCell ref="A10:L10"/>
    <mergeCell ref="B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8"/>
  <sheetViews>
    <sheetView zoomScale="80" zoomScaleNormal="80" workbookViewId="0">
      <selection activeCell="I29" sqref="I29"/>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30.42578125" style="9" customWidth="1"/>
    <col min="24" max="24" width="12.140625" style="9" customWidth="1"/>
    <col min="25" max="25" width="31.8554687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4" width="11.42578125" style="9" customWidth="1"/>
    <col min="35" max="35" width="13.8554687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2"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5" spans="1:12" ht="15.95" customHeight="1" x14ac:dyDescent="0.25">
      <c r="A5" s="161" t="s">
        <v>548</v>
      </c>
      <c r="B5" s="161"/>
      <c r="C5" s="161"/>
      <c r="D5" s="161"/>
      <c r="E5" s="161"/>
      <c r="F5" s="161"/>
      <c r="G5" s="161"/>
      <c r="H5" s="161"/>
      <c r="I5" s="161"/>
      <c r="J5" s="161"/>
      <c r="K5" s="161"/>
      <c r="L5" s="161"/>
    </row>
    <row r="7" spans="1:12" ht="18.95" customHeight="1" x14ac:dyDescent="0.3">
      <c r="A7" s="162" t="s">
        <v>3</v>
      </c>
      <c r="B7" s="162"/>
      <c r="C7" s="162"/>
      <c r="D7" s="162"/>
      <c r="E7" s="162"/>
      <c r="F7" s="162"/>
      <c r="G7" s="162"/>
      <c r="H7" s="162"/>
      <c r="I7" s="162"/>
      <c r="J7" s="162"/>
      <c r="K7" s="162"/>
      <c r="L7" s="162"/>
    </row>
    <row r="9" spans="1:12" ht="15.95" customHeight="1" x14ac:dyDescent="0.25">
      <c r="A9" s="161" t="s">
        <v>495</v>
      </c>
      <c r="B9" s="161"/>
      <c r="C9" s="161"/>
      <c r="D9" s="161"/>
      <c r="E9" s="161"/>
      <c r="F9" s="161"/>
      <c r="G9" s="161"/>
      <c r="H9" s="161"/>
      <c r="I9" s="161"/>
      <c r="J9" s="161"/>
      <c r="K9" s="161"/>
      <c r="L9" s="161"/>
    </row>
    <row r="10" spans="1:12" ht="15.95" customHeight="1" x14ac:dyDescent="0.25">
      <c r="A10" s="159" t="s">
        <v>4</v>
      </c>
      <c r="B10" s="159"/>
      <c r="C10" s="159"/>
      <c r="D10" s="159"/>
      <c r="E10" s="159"/>
      <c r="F10" s="159"/>
      <c r="G10" s="159"/>
      <c r="H10" s="159"/>
      <c r="I10" s="159"/>
      <c r="J10" s="159"/>
      <c r="K10" s="159"/>
      <c r="L10" s="159"/>
    </row>
    <row r="12" spans="1:12" ht="15.95" customHeight="1" x14ac:dyDescent="0.25">
      <c r="A12" s="161" t="s">
        <v>486</v>
      </c>
      <c r="B12" s="161"/>
      <c r="C12" s="161"/>
      <c r="D12" s="161"/>
      <c r="E12" s="161"/>
      <c r="F12" s="161"/>
      <c r="G12" s="161"/>
      <c r="H12" s="161"/>
      <c r="I12" s="161"/>
      <c r="J12" s="161"/>
      <c r="K12" s="161"/>
      <c r="L12" s="161"/>
    </row>
    <row r="13" spans="1:12" ht="15.95" customHeight="1" x14ac:dyDescent="0.25">
      <c r="A13" s="159" t="s">
        <v>5</v>
      </c>
      <c r="B13" s="159"/>
      <c r="C13" s="159"/>
      <c r="D13" s="159"/>
      <c r="E13" s="159"/>
      <c r="F13" s="159"/>
      <c r="G13" s="159"/>
      <c r="H13" s="159"/>
      <c r="I13" s="159"/>
      <c r="J13" s="159"/>
      <c r="K13" s="159"/>
      <c r="L13" s="159"/>
    </row>
    <row r="15" spans="1:12" ht="15.95" customHeight="1" x14ac:dyDescent="0.25">
      <c r="A15" s="158" t="s">
        <v>556</v>
      </c>
      <c r="B15" s="158"/>
      <c r="C15" s="158"/>
      <c r="D15" s="158"/>
      <c r="E15" s="158"/>
      <c r="F15" s="158"/>
      <c r="G15" s="158"/>
      <c r="H15" s="158"/>
      <c r="I15" s="158"/>
      <c r="J15" s="158"/>
      <c r="K15" s="158"/>
      <c r="L15" s="158"/>
    </row>
    <row r="16" spans="1:12" ht="15.95" customHeight="1" x14ac:dyDescent="0.25">
      <c r="A16" s="159" t="s">
        <v>6</v>
      </c>
      <c r="B16" s="159"/>
      <c r="C16" s="159"/>
      <c r="D16" s="159"/>
      <c r="E16" s="159"/>
      <c r="F16" s="159"/>
      <c r="G16" s="159"/>
      <c r="H16" s="159"/>
      <c r="I16" s="159"/>
      <c r="J16" s="159"/>
      <c r="K16" s="159"/>
      <c r="L16" s="159"/>
    </row>
    <row r="18" spans="1:50" ht="18.95" customHeight="1" x14ac:dyDescent="0.3">
      <c r="A18" s="164" t="s">
        <v>357</v>
      </c>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row>
    <row r="20" spans="1:50" s="27" customFormat="1" ht="48" customHeight="1" x14ac:dyDescent="0.25">
      <c r="A20" s="232" t="s">
        <v>358</v>
      </c>
      <c r="B20" s="232" t="s">
        <v>359</v>
      </c>
      <c r="C20" s="232" t="s">
        <v>360</v>
      </c>
      <c r="D20" s="232" t="s">
        <v>361</v>
      </c>
      <c r="E20" s="232" t="s">
        <v>362</v>
      </c>
      <c r="F20" s="232"/>
      <c r="G20" s="232"/>
      <c r="H20" s="232"/>
      <c r="I20" s="232"/>
      <c r="J20" s="232"/>
      <c r="K20" s="232"/>
      <c r="L20" s="232"/>
      <c r="M20" s="232" t="s">
        <v>363</v>
      </c>
      <c r="N20" s="232" t="s">
        <v>364</v>
      </c>
      <c r="O20" s="232" t="s">
        <v>365</v>
      </c>
      <c r="P20" s="232" t="s">
        <v>366</v>
      </c>
      <c r="Q20" s="232" t="s">
        <v>367</v>
      </c>
      <c r="R20" s="232" t="s">
        <v>368</v>
      </c>
      <c r="S20" s="232" t="s">
        <v>369</v>
      </c>
      <c r="T20" s="232"/>
      <c r="U20" s="232" t="s">
        <v>370</v>
      </c>
      <c r="V20" s="232" t="s">
        <v>371</v>
      </c>
      <c r="W20" s="232" t="s">
        <v>372</v>
      </c>
      <c r="X20" s="232" t="s">
        <v>373</v>
      </c>
      <c r="Y20" s="232" t="s">
        <v>374</v>
      </c>
      <c r="Z20" s="232" t="s">
        <v>375</v>
      </c>
      <c r="AA20" s="232" t="s">
        <v>376</v>
      </c>
      <c r="AB20" s="232" t="s">
        <v>377</v>
      </c>
      <c r="AC20" s="232" t="s">
        <v>378</v>
      </c>
      <c r="AD20" s="232" t="s">
        <v>379</v>
      </c>
      <c r="AE20" s="232" t="s">
        <v>380</v>
      </c>
      <c r="AF20" s="232" t="s">
        <v>381</v>
      </c>
      <c r="AG20" s="232"/>
      <c r="AH20" s="232"/>
      <c r="AI20" s="232"/>
      <c r="AJ20" s="232"/>
      <c r="AK20" s="232"/>
      <c r="AL20" s="232" t="s">
        <v>382</v>
      </c>
      <c r="AM20" s="232"/>
      <c r="AN20" s="232"/>
      <c r="AO20" s="232"/>
      <c r="AP20" s="232" t="s">
        <v>383</v>
      </c>
      <c r="AQ20" s="232"/>
      <c r="AR20" s="232" t="s">
        <v>384</v>
      </c>
      <c r="AS20" s="232" t="s">
        <v>385</v>
      </c>
      <c r="AT20" s="232" t="s">
        <v>386</v>
      </c>
      <c r="AU20" s="232" t="s">
        <v>387</v>
      </c>
      <c r="AV20" s="232" t="s">
        <v>388</v>
      </c>
    </row>
    <row r="21" spans="1:50" s="27" customFormat="1" ht="78.95" customHeight="1" x14ac:dyDescent="0.25">
      <c r="A21" s="232"/>
      <c r="B21" s="232"/>
      <c r="C21" s="232"/>
      <c r="D21" s="232"/>
      <c r="E21" s="232" t="s">
        <v>389</v>
      </c>
      <c r="F21" s="232" t="s">
        <v>341</v>
      </c>
      <c r="G21" s="232" t="s">
        <v>343</v>
      </c>
      <c r="H21" s="232" t="s">
        <v>345</v>
      </c>
      <c r="I21" s="232" t="s">
        <v>390</v>
      </c>
      <c r="J21" s="232" t="s">
        <v>391</v>
      </c>
      <c r="K21" s="232" t="s">
        <v>392</v>
      </c>
      <c r="L21" s="232" t="s">
        <v>150</v>
      </c>
      <c r="M21" s="232"/>
      <c r="N21" s="232"/>
      <c r="O21" s="232"/>
      <c r="P21" s="232"/>
      <c r="Q21" s="232"/>
      <c r="R21" s="232"/>
      <c r="S21" s="232" t="s">
        <v>227</v>
      </c>
      <c r="T21" s="232" t="s">
        <v>393</v>
      </c>
      <c r="U21" s="232"/>
      <c r="V21" s="232"/>
      <c r="W21" s="232"/>
      <c r="X21" s="232"/>
      <c r="Y21" s="232"/>
      <c r="Z21" s="232"/>
      <c r="AA21" s="232"/>
      <c r="AB21" s="232"/>
      <c r="AC21" s="232"/>
      <c r="AD21" s="232"/>
      <c r="AE21" s="232"/>
      <c r="AF21" s="232" t="s">
        <v>394</v>
      </c>
      <c r="AG21" s="232"/>
      <c r="AH21" s="232" t="s">
        <v>395</v>
      </c>
      <c r="AI21" s="232"/>
      <c r="AJ21" s="232" t="s">
        <v>396</v>
      </c>
      <c r="AK21" s="232" t="s">
        <v>397</v>
      </c>
      <c r="AL21" s="232" t="s">
        <v>398</v>
      </c>
      <c r="AM21" s="232" t="s">
        <v>399</v>
      </c>
      <c r="AN21" s="232" t="s">
        <v>400</v>
      </c>
      <c r="AO21" s="232" t="s">
        <v>401</v>
      </c>
      <c r="AP21" s="232" t="s">
        <v>402</v>
      </c>
      <c r="AQ21" s="232" t="s">
        <v>393</v>
      </c>
      <c r="AR21" s="232"/>
      <c r="AS21" s="232"/>
      <c r="AT21" s="232"/>
      <c r="AU21" s="232"/>
      <c r="AV21" s="232"/>
    </row>
    <row r="22" spans="1:50" s="27" customFormat="1" ht="48" customHeight="1" x14ac:dyDescent="0.25">
      <c r="A22" s="232"/>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232"/>
      <c r="AB22" s="232"/>
      <c r="AC22" s="232"/>
      <c r="AD22" s="232"/>
      <c r="AE22" s="232"/>
      <c r="AF22" s="28" t="s">
        <v>403</v>
      </c>
      <c r="AG22" s="28" t="s">
        <v>404</v>
      </c>
      <c r="AH22" s="28" t="s">
        <v>227</v>
      </c>
      <c r="AI22" s="28" t="s">
        <v>393</v>
      </c>
      <c r="AJ22" s="232"/>
      <c r="AK22" s="232"/>
      <c r="AL22" s="232"/>
      <c r="AM22" s="232"/>
      <c r="AN22" s="232"/>
      <c r="AO22" s="232"/>
      <c r="AP22" s="232"/>
      <c r="AQ22" s="232"/>
      <c r="AR22" s="232"/>
      <c r="AS22" s="232"/>
      <c r="AT22" s="232"/>
      <c r="AU22" s="232"/>
      <c r="AV22" s="232"/>
    </row>
    <row r="23" spans="1:50" s="27"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50" s="27" customFormat="1" ht="55.5" customHeight="1" x14ac:dyDescent="0.25">
      <c r="A24" s="224">
        <v>1</v>
      </c>
      <c r="B24" s="228" t="s">
        <v>447</v>
      </c>
      <c r="C24" s="224" t="s">
        <v>448</v>
      </c>
      <c r="D24" s="231">
        <v>41974</v>
      </c>
      <c r="E24" s="226"/>
      <c r="F24" s="226"/>
      <c r="G24" s="226"/>
      <c r="H24" s="226"/>
      <c r="I24" s="226"/>
      <c r="J24" s="226"/>
      <c r="K24" s="226"/>
      <c r="L24" s="226" t="s">
        <v>512</v>
      </c>
      <c r="M24" s="224" t="s">
        <v>449</v>
      </c>
      <c r="N24" s="224" t="s">
        <v>450</v>
      </c>
      <c r="O24" s="224" t="s">
        <v>451</v>
      </c>
      <c r="P24" s="221">
        <v>10170.029</v>
      </c>
      <c r="Q24" s="224" t="s">
        <v>452</v>
      </c>
      <c r="R24" s="221">
        <v>9407.277</v>
      </c>
      <c r="S24" s="224" t="s">
        <v>405</v>
      </c>
      <c r="T24" s="224" t="s">
        <v>405</v>
      </c>
      <c r="U24" s="204">
        <v>9</v>
      </c>
      <c r="V24" s="218">
        <v>4</v>
      </c>
      <c r="W24" s="32" t="s">
        <v>453</v>
      </c>
      <c r="X24" s="33">
        <v>7503.9849999999997</v>
      </c>
      <c r="Y24" s="32" t="s">
        <v>453</v>
      </c>
      <c r="Z24" s="207">
        <v>1</v>
      </c>
      <c r="AA24" s="34"/>
      <c r="AB24" s="211">
        <v>8217.2530000000006</v>
      </c>
      <c r="AC24" s="217" t="s">
        <v>454</v>
      </c>
      <c r="AD24" s="211">
        <v>9696.3590000000004</v>
      </c>
      <c r="AE24" s="214">
        <v>9696.3590000000004</v>
      </c>
      <c r="AF24" s="217">
        <v>40456</v>
      </c>
      <c r="AG24" s="217" t="s">
        <v>406</v>
      </c>
      <c r="AH24" s="202">
        <v>41767</v>
      </c>
      <c r="AI24" s="202">
        <v>41767</v>
      </c>
      <c r="AJ24" s="202">
        <v>41788</v>
      </c>
      <c r="AK24" s="202">
        <v>41807</v>
      </c>
      <c r="AL24" s="204"/>
      <c r="AM24" s="207"/>
      <c r="AN24" s="207"/>
      <c r="AO24" s="207"/>
      <c r="AP24" s="210">
        <f>AK24+20</f>
        <v>41827</v>
      </c>
      <c r="AQ24" s="202">
        <v>41813</v>
      </c>
      <c r="AR24" s="202">
        <v>41832</v>
      </c>
      <c r="AS24" s="202">
        <v>41813</v>
      </c>
      <c r="AT24" s="202">
        <v>41973</v>
      </c>
      <c r="AU24" s="204"/>
      <c r="AV24" s="205"/>
      <c r="AW24" s="35"/>
      <c r="AX24" s="35"/>
    </row>
    <row r="25" spans="1:50" ht="24.75" customHeight="1" x14ac:dyDescent="0.25">
      <c r="A25" s="225"/>
      <c r="B25" s="229"/>
      <c r="C25" s="225"/>
      <c r="D25" s="225"/>
      <c r="E25" s="227"/>
      <c r="F25" s="227"/>
      <c r="G25" s="227"/>
      <c r="H25" s="227"/>
      <c r="I25" s="227"/>
      <c r="J25" s="227"/>
      <c r="K25" s="227"/>
      <c r="L25" s="227"/>
      <c r="M25" s="225"/>
      <c r="N25" s="225"/>
      <c r="O25" s="225"/>
      <c r="P25" s="222"/>
      <c r="Q25" s="225"/>
      <c r="R25" s="222"/>
      <c r="S25" s="225"/>
      <c r="T25" s="225"/>
      <c r="U25" s="203"/>
      <c r="V25" s="208"/>
      <c r="W25" s="36" t="s">
        <v>454</v>
      </c>
      <c r="X25" s="37">
        <v>8892.3700000000008</v>
      </c>
      <c r="Y25" s="38"/>
      <c r="Z25" s="208"/>
      <c r="AA25" s="39">
        <v>8217.2530000000006</v>
      </c>
      <c r="AB25" s="219"/>
      <c r="AC25" s="203"/>
      <c r="AD25" s="212"/>
      <c r="AE25" s="215"/>
      <c r="AF25" s="203"/>
      <c r="AG25" s="203"/>
      <c r="AH25" s="203"/>
      <c r="AI25" s="203"/>
      <c r="AJ25" s="203"/>
      <c r="AK25" s="203"/>
      <c r="AL25" s="203"/>
      <c r="AM25" s="208"/>
      <c r="AN25" s="208"/>
      <c r="AO25" s="208"/>
      <c r="AP25" s="203"/>
      <c r="AQ25" s="203"/>
      <c r="AR25" s="203"/>
      <c r="AS25" s="203"/>
      <c r="AT25" s="203"/>
      <c r="AU25" s="203"/>
      <c r="AV25" s="206"/>
      <c r="AW25" s="40"/>
      <c r="AX25" s="40"/>
    </row>
    <row r="26" spans="1:50" ht="22.5" customHeight="1" x14ac:dyDescent="0.25">
      <c r="A26" s="225"/>
      <c r="B26" s="229"/>
      <c r="C26" s="225"/>
      <c r="D26" s="225"/>
      <c r="E26" s="227"/>
      <c r="F26" s="227"/>
      <c r="G26" s="227"/>
      <c r="H26" s="227"/>
      <c r="I26" s="227"/>
      <c r="J26" s="227"/>
      <c r="K26" s="227"/>
      <c r="L26" s="227"/>
      <c r="M26" s="225"/>
      <c r="N26" s="225"/>
      <c r="O26" s="225"/>
      <c r="P26" s="222"/>
      <c r="Q26" s="225"/>
      <c r="R26" s="222"/>
      <c r="S26" s="225"/>
      <c r="T26" s="225"/>
      <c r="U26" s="203"/>
      <c r="V26" s="208"/>
      <c r="W26" s="36" t="s">
        <v>455</v>
      </c>
      <c r="X26" s="37">
        <v>9105.0840000000007</v>
      </c>
      <c r="Y26" s="41" t="s">
        <v>455</v>
      </c>
      <c r="Z26" s="208"/>
      <c r="AA26" s="39"/>
      <c r="AB26" s="219"/>
      <c r="AC26" s="203"/>
      <c r="AD26" s="212"/>
      <c r="AE26" s="215"/>
      <c r="AF26" s="203"/>
      <c r="AG26" s="203"/>
      <c r="AH26" s="203"/>
      <c r="AI26" s="203"/>
      <c r="AJ26" s="203"/>
      <c r="AK26" s="203"/>
      <c r="AL26" s="203"/>
      <c r="AM26" s="208"/>
      <c r="AN26" s="208"/>
      <c r="AO26" s="208"/>
      <c r="AP26" s="203"/>
      <c r="AQ26" s="203"/>
      <c r="AR26" s="203"/>
      <c r="AS26" s="203"/>
      <c r="AT26" s="203"/>
      <c r="AU26" s="203"/>
      <c r="AV26" s="206"/>
      <c r="AW26" s="40"/>
      <c r="AX26" s="40"/>
    </row>
    <row r="27" spans="1:50" ht="35.25" customHeight="1" x14ac:dyDescent="0.25">
      <c r="A27" s="225"/>
      <c r="B27" s="230"/>
      <c r="C27" s="225"/>
      <c r="D27" s="225"/>
      <c r="E27" s="227"/>
      <c r="F27" s="227"/>
      <c r="G27" s="227"/>
      <c r="H27" s="227"/>
      <c r="I27" s="227"/>
      <c r="J27" s="227"/>
      <c r="K27" s="227"/>
      <c r="L27" s="227"/>
      <c r="M27" s="225"/>
      <c r="N27" s="225"/>
      <c r="O27" s="225"/>
      <c r="P27" s="223"/>
      <c r="Q27" s="225"/>
      <c r="R27" s="223"/>
      <c r="S27" s="225"/>
      <c r="T27" s="225"/>
      <c r="U27" s="203"/>
      <c r="V27" s="209"/>
      <c r="W27" s="36" t="s">
        <v>456</v>
      </c>
      <c r="X27" s="37">
        <v>9177.1569999999992</v>
      </c>
      <c r="Y27" s="41"/>
      <c r="Z27" s="209"/>
      <c r="AA27" s="39">
        <v>8271.1849999999995</v>
      </c>
      <c r="AB27" s="220"/>
      <c r="AC27" s="203"/>
      <c r="AD27" s="213"/>
      <c r="AE27" s="216"/>
      <c r="AF27" s="203"/>
      <c r="AG27" s="203"/>
      <c r="AH27" s="203"/>
      <c r="AI27" s="203"/>
      <c r="AJ27" s="203"/>
      <c r="AK27" s="203"/>
      <c r="AL27" s="203"/>
      <c r="AM27" s="209"/>
      <c r="AN27" s="209"/>
      <c r="AO27" s="209"/>
      <c r="AP27" s="203"/>
      <c r="AQ27" s="203"/>
      <c r="AR27" s="203"/>
      <c r="AS27" s="203"/>
      <c r="AT27" s="203"/>
      <c r="AU27" s="203"/>
      <c r="AV27" s="206"/>
      <c r="AW27" s="40"/>
      <c r="AX27" s="40"/>
    </row>
    <row r="28" spans="1:50" s="117" customFormat="1" ht="132" customHeight="1" x14ac:dyDescent="0.25">
      <c r="A28" s="108"/>
      <c r="B28" s="108" t="s">
        <v>497</v>
      </c>
      <c r="C28" s="108" t="s">
        <v>498</v>
      </c>
      <c r="D28" s="108" t="s">
        <v>499</v>
      </c>
      <c r="E28" s="108"/>
      <c r="F28" s="108"/>
      <c r="G28" s="109"/>
      <c r="H28" s="108"/>
      <c r="I28" s="110"/>
      <c r="J28" s="109"/>
      <c r="K28" s="109"/>
      <c r="L28" s="109" t="s">
        <v>512</v>
      </c>
      <c r="M28" s="108" t="s">
        <v>500</v>
      </c>
      <c r="N28" s="108" t="s">
        <v>501</v>
      </c>
      <c r="O28" s="108" t="s">
        <v>497</v>
      </c>
      <c r="P28" s="111">
        <v>12763.324409999999</v>
      </c>
      <c r="Q28" s="108" t="s">
        <v>502</v>
      </c>
      <c r="R28" s="111">
        <v>8934.3270900000007</v>
      </c>
      <c r="S28" s="108" t="s">
        <v>405</v>
      </c>
      <c r="T28" s="108" t="s">
        <v>503</v>
      </c>
      <c r="U28" s="112">
        <v>15</v>
      </c>
      <c r="V28" s="112">
        <v>1</v>
      </c>
      <c r="W28" s="108" t="s">
        <v>504</v>
      </c>
      <c r="X28" s="113">
        <v>8845</v>
      </c>
      <c r="Y28" s="108"/>
      <c r="Z28" s="112">
        <v>1</v>
      </c>
      <c r="AA28" s="108">
        <v>8715</v>
      </c>
      <c r="AB28" s="113">
        <v>8715</v>
      </c>
      <c r="AC28" s="108" t="s">
        <v>504</v>
      </c>
      <c r="AD28" s="114">
        <v>10283.700000000001</v>
      </c>
      <c r="AE28" s="114">
        <v>10283.700000000001</v>
      </c>
      <c r="AF28" s="115">
        <v>917663</v>
      </c>
      <c r="AG28" s="108" t="s">
        <v>406</v>
      </c>
      <c r="AH28" s="116">
        <v>43069</v>
      </c>
      <c r="AI28" s="116">
        <v>43046</v>
      </c>
      <c r="AJ28" s="108" t="s">
        <v>505</v>
      </c>
      <c r="AK28" s="108" t="s">
        <v>506</v>
      </c>
      <c r="AL28" s="108" t="s">
        <v>507</v>
      </c>
      <c r="AM28" s="201" t="s">
        <v>508</v>
      </c>
      <c r="AN28" s="201"/>
      <c r="AO28" s="201"/>
      <c r="AP28" s="108" t="s">
        <v>509</v>
      </c>
      <c r="AQ28" s="108" t="s">
        <v>510</v>
      </c>
      <c r="AR28" s="108" t="s">
        <v>511</v>
      </c>
      <c r="AS28" s="116">
        <v>43739</v>
      </c>
      <c r="AT28" s="116">
        <v>44104</v>
      </c>
      <c r="AU28" s="108"/>
      <c r="AV28" s="108"/>
    </row>
  </sheetData>
  <mergeCells count="105">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 ref="AN21:A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A24:A27"/>
    <mergeCell ref="B24:B27"/>
    <mergeCell ref="C24:C27"/>
    <mergeCell ref="D24:D27"/>
    <mergeCell ref="E24:E27"/>
    <mergeCell ref="E21:E22"/>
    <mergeCell ref="A13:L13"/>
    <mergeCell ref="A5:L5"/>
    <mergeCell ref="A7:L7"/>
    <mergeCell ref="A9:L9"/>
    <mergeCell ref="A10:L10"/>
    <mergeCell ref="A12:L12"/>
    <mergeCell ref="K24:K27"/>
    <mergeCell ref="L24:L27"/>
    <mergeCell ref="A15:L15"/>
    <mergeCell ref="A16:L16"/>
    <mergeCell ref="A18:Y18"/>
    <mergeCell ref="A20:A22"/>
    <mergeCell ref="B20:B22"/>
    <mergeCell ref="C20:C22"/>
    <mergeCell ref="D20:D22"/>
    <mergeCell ref="E20:L20"/>
    <mergeCell ref="M20:M22"/>
    <mergeCell ref="N20:N22"/>
    <mergeCell ref="M24:M27"/>
    <mergeCell ref="N24:N27"/>
    <mergeCell ref="O24:O27"/>
    <mergeCell ref="F24:F27"/>
    <mergeCell ref="G24:G27"/>
    <mergeCell ref="H24:H27"/>
    <mergeCell ref="I24:I27"/>
    <mergeCell ref="J24:J27"/>
    <mergeCell ref="U24:U27"/>
    <mergeCell ref="V24:V27"/>
    <mergeCell ref="Z24:Z27"/>
    <mergeCell ref="AB24:AB27"/>
    <mergeCell ref="AC24:AC27"/>
    <mergeCell ref="P24:P27"/>
    <mergeCell ref="Q24:Q27"/>
    <mergeCell ref="R24:R27"/>
    <mergeCell ref="S24:S27"/>
    <mergeCell ref="T24:T27"/>
    <mergeCell ref="AI24:AI27"/>
    <mergeCell ref="AJ24:AJ27"/>
    <mergeCell ref="AK24:AK27"/>
    <mergeCell ref="AL24:AL27"/>
    <mergeCell ref="AM24:AM27"/>
    <mergeCell ref="AD24:AD27"/>
    <mergeCell ref="AE24:AE27"/>
    <mergeCell ref="AF24:AF27"/>
    <mergeCell ref="AG24:AG27"/>
    <mergeCell ref="AH24:AH27"/>
    <mergeCell ref="AM28:AO28"/>
    <mergeCell ref="AS24:AS27"/>
    <mergeCell ref="AT24:AT27"/>
    <mergeCell ref="AU24:AU27"/>
    <mergeCell ref="AV24:AV27"/>
    <mergeCell ref="AN24:AN27"/>
    <mergeCell ref="AO24:AO27"/>
    <mergeCell ref="AP24:AP27"/>
    <mergeCell ref="AQ24:AQ27"/>
    <mergeCell ref="AR24:AR27"/>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opLeftCell="A4" workbookViewId="0">
      <selection activeCell="G28" sqref="G28:L28"/>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5" spans="1:12" ht="15.95" customHeight="1" x14ac:dyDescent="0.25">
      <c r="A5" s="161" t="s">
        <v>548</v>
      </c>
      <c r="B5" s="161"/>
      <c r="C5" s="161"/>
      <c r="D5" s="161"/>
      <c r="E5" s="161"/>
      <c r="F5" s="161"/>
      <c r="G5" s="161"/>
      <c r="H5" s="161"/>
      <c r="I5" s="161"/>
      <c r="J5" s="161"/>
      <c r="K5" s="161"/>
      <c r="L5" s="161"/>
    </row>
    <row r="7" spans="1:12" ht="18.95" customHeight="1" x14ac:dyDescent="0.3">
      <c r="A7" s="162" t="s">
        <v>3</v>
      </c>
      <c r="B7" s="162"/>
      <c r="C7" s="162"/>
      <c r="D7" s="162"/>
      <c r="E7" s="162"/>
      <c r="F7" s="162"/>
      <c r="G7" s="162"/>
      <c r="H7" s="162"/>
      <c r="I7" s="162"/>
      <c r="J7" s="162"/>
      <c r="K7" s="162"/>
      <c r="L7" s="162"/>
    </row>
    <row r="9" spans="1:12" ht="15.95" customHeight="1" x14ac:dyDescent="0.25">
      <c r="A9" s="161" t="s">
        <v>495</v>
      </c>
      <c r="B9" s="161"/>
      <c r="C9" s="161"/>
      <c r="D9" s="161"/>
      <c r="E9" s="161"/>
      <c r="F9" s="161"/>
      <c r="G9" s="161"/>
      <c r="H9" s="161"/>
      <c r="I9" s="161"/>
      <c r="J9" s="161"/>
      <c r="K9" s="161"/>
      <c r="L9" s="161"/>
    </row>
    <row r="10" spans="1:12" ht="15.95" customHeight="1" x14ac:dyDescent="0.25">
      <c r="A10" s="159" t="s">
        <v>4</v>
      </c>
      <c r="B10" s="159"/>
      <c r="C10" s="159"/>
      <c r="D10" s="159"/>
      <c r="E10" s="159"/>
      <c r="F10" s="159"/>
      <c r="G10" s="159"/>
      <c r="H10" s="159"/>
      <c r="I10" s="159"/>
      <c r="J10" s="159"/>
      <c r="K10" s="159"/>
      <c r="L10" s="159"/>
    </row>
    <row r="12" spans="1:12" ht="15.95" customHeight="1" x14ac:dyDescent="0.25">
      <c r="A12" s="161" t="s">
        <v>486</v>
      </c>
      <c r="B12" s="161"/>
      <c r="C12" s="161"/>
      <c r="D12" s="161"/>
      <c r="E12" s="161"/>
      <c r="F12" s="161"/>
      <c r="G12" s="161"/>
      <c r="H12" s="161"/>
      <c r="I12" s="161"/>
      <c r="J12" s="161"/>
      <c r="K12" s="161"/>
      <c r="L12" s="161"/>
    </row>
    <row r="13" spans="1:12" ht="15.95" customHeight="1" x14ac:dyDescent="0.25">
      <c r="A13" s="159" t="s">
        <v>5</v>
      </c>
      <c r="B13" s="159"/>
      <c r="C13" s="159"/>
      <c r="D13" s="159"/>
      <c r="E13" s="159"/>
      <c r="F13" s="159"/>
      <c r="G13" s="159"/>
      <c r="H13" s="159"/>
      <c r="I13" s="159"/>
      <c r="J13" s="159"/>
      <c r="K13" s="159"/>
      <c r="L13" s="159"/>
    </row>
    <row r="15" spans="1:12" ht="15.95" customHeight="1" x14ac:dyDescent="0.25">
      <c r="A15" s="158" t="s">
        <v>556</v>
      </c>
      <c r="B15" s="158"/>
      <c r="C15" s="158"/>
      <c r="D15" s="158"/>
      <c r="E15" s="158"/>
      <c r="F15" s="158"/>
      <c r="G15" s="158"/>
      <c r="H15" s="158"/>
      <c r="I15" s="158"/>
      <c r="J15" s="158"/>
      <c r="K15" s="158"/>
      <c r="L15" s="158"/>
    </row>
    <row r="16" spans="1:12" ht="15.95" customHeight="1" x14ac:dyDescent="0.25">
      <c r="A16" s="159" t="s">
        <v>6</v>
      </c>
      <c r="B16" s="159"/>
      <c r="C16" s="159"/>
      <c r="D16" s="159"/>
      <c r="E16" s="159"/>
      <c r="F16" s="159"/>
      <c r="G16" s="159"/>
      <c r="H16" s="159"/>
      <c r="I16" s="159"/>
      <c r="J16" s="159"/>
      <c r="K16" s="159"/>
      <c r="L16" s="159"/>
    </row>
    <row r="18" spans="1:27" ht="18.95" customHeight="1" x14ac:dyDescent="0.3">
      <c r="A18" s="164" t="s">
        <v>407</v>
      </c>
      <c r="B18" s="164"/>
      <c r="C18" s="164"/>
      <c r="D18" s="164"/>
      <c r="E18" s="164"/>
      <c r="F18" s="164"/>
      <c r="G18" s="164"/>
      <c r="H18" s="164"/>
      <c r="I18" s="164"/>
      <c r="J18" s="164"/>
      <c r="K18" s="164"/>
      <c r="L18" s="164"/>
    </row>
    <row r="20" spans="1:27" ht="32.1" customHeight="1" x14ac:dyDescent="0.25">
      <c r="A20" s="237" t="s">
        <v>408</v>
      </c>
      <c r="B20" s="237"/>
      <c r="C20" s="237"/>
      <c r="D20" s="237"/>
      <c r="E20" s="237"/>
      <c r="F20" s="237"/>
      <c r="G20" s="234" t="s">
        <v>555</v>
      </c>
      <c r="H20" s="234"/>
      <c r="I20" s="234"/>
      <c r="J20" s="234"/>
      <c r="K20" s="234"/>
      <c r="L20" s="234"/>
      <c r="M20" s="9" t="s">
        <v>139</v>
      </c>
      <c r="N20"/>
      <c r="O20"/>
      <c r="P20"/>
      <c r="Q20"/>
      <c r="R20"/>
      <c r="S20"/>
      <c r="T20"/>
      <c r="U20"/>
      <c r="V20"/>
      <c r="W20"/>
      <c r="X20"/>
      <c r="Y20"/>
      <c r="Z20"/>
      <c r="AA20"/>
    </row>
    <row r="21" spans="1:27" ht="15.95" customHeight="1" x14ac:dyDescent="0.25">
      <c r="A21" s="237" t="s">
        <v>409</v>
      </c>
      <c r="B21" s="237"/>
      <c r="C21" s="237"/>
      <c r="D21" s="237"/>
      <c r="E21" s="237"/>
      <c r="F21" s="237"/>
      <c r="G21" s="234" t="s">
        <v>468</v>
      </c>
      <c r="H21" s="234"/>
      <c r="I21" s="234"/>
      <c r="J21" s="234"/>
      <c r="K21" s="234"/>
      <c r="L21" s="234"/>
      <c r="N21"/>
      <c r="O21"/>
      <c r="P21"/>
      <c r="Q21"/>
      <c r="R21"/>
      <c r="S21"/>
      <c r="T21"/>
      <c r="U21"/>
      <c r="V21"/>
      <c r="W21"/>
      <c r="X21"/>
      <c r="Y21"/>
      <c r="Z21"/>
      <c r="AA21"/>
    </row>
    <row r="22" spans="1:27" ht="15.95" customHeight="1" x14ac:dyDescent="0.25">
      <c r="A22" s="237" t="s">
        <v>410</v>
      </c>
      <c r="B22" s="237"/>
      <c r="C22" s="237"/>
      <c r="D22" s="237"/>
      <c r="E22" s="237"/>
      <c r="F22" s="237"/>
      <c r="G22" s="234" t="s">
        <v>411</v>
      </c>
      <c r="H22" s="234"/>
      <c r="I22" s="234"/>
      <c r="J22" s="234"/>
      <c r="K22" s="234"/>
      <c r="L22" s="234"/>
      <c r="N22"/>
      <c r="O22"/>
      <c r="P22"/>
      <c r="Q22"/>
      <c r="R22"/>
      <c r="S22"/>
      <c r="T22"/>
      <c r="U22"/>
      <c r="V22"/>
      <c r="W22"/>
      <c r="X22"/>
      <c r="Y22"/>
      <c r="Z22"/>
      <c r="AA22"/>
    </row>
    <row r="23" spans="1:27" ht="15.95" customHeight="1" x14ac:dyDescent="0.25">
      <c r="A23" s="237" t="s">
        <v>412</v>
      </c>
      <c r="B23" s="237"/>
      <c r="C23" s="237"/>
      <c r="D23" s="237"/>
      <c r="E23" s="237"/>
      <c r="F23" s="237"/>
      <c r="G23" s="238" t="s">
        <v>480</v>
      </c>
      <c r="H23" s="238"/>
      <c r="I23" s="238"/>
      <c r="J23" s="238"/>
      <c r="K23" s="238"/>
      <c r="L23" s="238"/>
      <c r="N23"/>
      <c r="O23"/>
      <c r="P23"/>
      <c r="Q23"/>
      <c r="R23"/>
      <c r="S23"/>
      <c r="T23"/>
      <c r="U23"/>
      <c r="V23"/>
      <c r="W23"/>
      <c r="X23"/>
      <c r="Y23"/>
      <c r="Z23"/>
      <c r="AA23"/>
    </row>
    <row r="24" spans="1:27" ht="15.95" customHeight="1" x14ac:dyDescent="0.25">
      <c r="A24" s="237" t="s">
        <v>413</v>
      </c>
      <c r="B24" s="237"/>
      <c r="C24" s="237"/>
      <c r="D24" s="237"/>
      <c r="E24" s="237"/>
      <c r="F24" s="237"/>
      <c r="G24" s="234" t="s">
        <v>554</v>
      </c>
      <c r="H24" s="234"/>
      <c r="I24" s="234"/>
      <c r="J24" s="234"/>
      <c r="K24" s="234"/>
      <c r="L24" s="234"/>
      <c r="N24"/>
      <c r="O24"/>
      <c r="P24"/>
      <c r="Q24"/>
      <c r="R24"/>
      <c r="S24"/>
      <c r="T24"/>
      <c r="U24"/>
      <c r="V24"/>
      <c r="W24"/>
      <c r="X24"/>
      <c r="Y24"/>
      <c r="Z24"/>
      <c r="AA24"/>
    </row>
    <row r="25" spans="1:27" ht="15.95" customHeight="1" x14ac:dyDescent="0.25">
      <c r="A25" s="237" t="s">
        <v>414</v>
      </c>
      <c r="B25" s="237"/>
      <c r="C25" s="237"/>
      <c r="D25" s="237"/>
      <c r="E25" s="237"/>
      <c r="F25" s="237"/>
      <c r="G25" s="234" t="s">
        <v>541</v>
      </c>
      <c r="H25" s="234"/>
      <c r="I25" s="234"/>
      <c r="J25" s="234"/>
      <c r="K25" s="234"/>
      <c r="L25" s="234"/>
      <c r="N25"/>
      <c r="O25"/>
      <c r="P25"/>
      <c r="Q25"/>
      <c r="R25"/>
      <c r="S25"/>
      <c r="T25"/>
      <c r="U25"/>
      <c r="V25"/>
      <c r="W25"/>
      <c r="X25"/>
      <c r="Y25"/>
      <c r="Z25"/>
      <c r="AA25"/>
    </row>
    <row r="26" spans="1:27" ht="15.95" customHeight="1" x14ac:dyDescent="0.25">
      <c r="A26" s="237" t="s">
        <v>469</v>
      </c>
      <c r="B26" s="237"/>
      <c r="C26" s="237"/>
      <c r="D26" s="237"/>
      <c r="E26" s="237"/>
      <c r="F26" s="237"/>
      <c r="G26" s="241">
        <v>5.2577956199999996</v>
      </c>
      <c r="H26" s="241"/>
      <c r="I26" s="241"/>
      <c r="J26" s="241"/>
      <c r="K26" s="241"/>
      <c r="L26" s="241"/>
      <c r="N26"/>
      <c r="O26"/>
      <c r="P26"/>
      <c r="Q26"/>
      <c r="R26"/>
      <c r="S26"/>
      <c r="T26"/>
      <c r="U26"/>
      <c r="V26"/>
      <c r="W26"/>
      <c r="X26"/>
      <c r="Y26"/>
      <c r="Z26"/>
      <c r="AA26"/>
    </row>
    <row r="27" spans="1:27" ht="15.95" customHeight="1" x14ac:dyDescent="0.25">
      <c r="A27" s="237" t="s">
        <v>415</v>
      </c>
      <c r="B27" s="237"/>
      <c r="C27" s="237"/>
      <c r="D27" s="237"/>
      <c r="E27" s="237"/>
      <c r="F27" s="237"/>
      <c r="G27" s="234" t="s">
        <v>547</v>
      </c>
      <c r="H27" s="234"/>
      <c r="I27" s="234"/>
      <c r="J27" s="234"/>
      <c r="K27" s="234"/>
      <c r="L27" s="234"/>
      <c r="N27"/>
      <c r="O27"/>
      <c r="P27"/>
      <c r="Q27"/>
      <c r="R27"/>
      <c r="S27"/>
      <c r="T27"/>
      <c r="U27"/>
      <c r="V27"/>
      <c r="W27"/>
      <c r="X27"/>
      <c r="Y27"/>
      <c r="Z27"/>
      <c r="AA27"/>
    </row>
    <row r="28" spans="1:27" ht="15.95" customHeight="1" x14ac:dyDescent="0.25">
      <c r="A28" s="237" t="s">
        <v>416</v>
      </c>
      <c r="B28" s="237"/>
      <c r="C28" s="237"/>
      <c r="D28" s="237"/>
      <c r="E28" s="237"/>
      <c r="F28" s="237"/>
      <c r="G28" s="239">
        <v>0.184</v>
      </c>
      <c r="H28" s="239"/>
      <c r="I28" s="239"/>
      <c r="J28" s="239"/>
      <c r="K28" s="239"/>
      <c r="L28" s="239"/>
      <c r="N28"/>
      <c r="O28"/>
      <c r="P28"/>
      <c r="Q28"/>
      <c r="R28"/>
      <c r="S28"/>
      <c r="T28"/>
      <c r="U28"/>
      <c r="V28"/>
      <c r="W28"/>
      <c r="X28"/>
      <c r="Y28"/>
      <c r="Z28"/>
      <c r="AA28"/>
    </row>
    <row r="29" spans="1:27" ht="29.1" customHeight="1" x14ac:dyDescent="0.25">
      <c r="A29" s="240" t="s">
        <v>417</v>
      </c>
      <c r="B29" s="240"/>
      <c r="C29" s="240"/>
      <c r="D29" s="240"/>
      <c r="E29" s="240"/>
      <c r="F29" s="240"/>
      <c r="G29" s="241">
        <f>G32+G37</f>
        <v>4.8700755105999995</v>
      </c>
      <c r="H29" s="234"/>
      <c r="I29" s="234"/>
      <c r="J29" s="234"/>
      <c r="K29" s="234"/>
      <c r="L29" s="234"/>
      <c r="N29"/>
      <c r="O29" s="61"/>
      <c r="P29"/>
      <c r="Q29"/>
      <c r="R29"/>
      <c r="S29"/>
      <c r="T29"/>
      <c r="U29"/>
      <c r="V29"/>
      <c r="W29"/>
      <c r="X29"/>
      <c r="Y29"/>
      <c r="Z29"/>
      <c r="AA29"/>
    </row>
    <row r="30" spans="1:27" ht="15.95" customHeight="1" x14ac:dyDescent="0.25">
      <c r="A30" s="237" t="s">
        <v>418</v>
      </c>
      <c r="B30" s="237"/>
      <c r="C30" s="237"/>
      <c r="D30" s="237"/>
      <c r="E30" s="237"/>
      <c r="F30" s="237"/>
      <c r="G30" s="234"/>
      <c r="H30" s="234"/>
      <c r="I30" s="234"/>
      <c r="J30" s="234"/>
      <c r="K30" s="234"/>
      <c r="L30" s="234"/>
      <c r="N30"/>
      <c r="O30"/>
      <c r="P30"/>
      <c r="Q30"/>
      <c r="R30"/>
      <c r="S30"/>
      <c r="T30"/>
      <c r="U30"/>
      <c r="V30"/>
      <c r="W30"/>
      <c r="X30"/>
      <c r="Y30"/>
      <c r="Z30"/>
      <c r="AA30"/>
    </row>
    <row r="31" spans="1:27" ht="39.75" customHeight="1" x14ac:dyDescent="0.25">
      <c r="A31" s="240" t="s">
        <v>457</v>
      </c>
      <c r="B31" s="240"/>
      <c r="C31" s="240"/>
      <c r="D31" s="240"/>
      <c r="E31" s="240"/>
      <c r="F31" s="240"/>
      <c r="G31" s="252" t="s">
        <v>470</v>
      </c>
      <c r="H31" s="252"/>
      <c r="I31" s="252"/>
      <c r="J31" s="252"/>
      <c r="K31" s="252"/>
      <c r="L31" s="252"/>
      <c r="N31"/>
      <c r="O31"/>
      <c r="P31"/>
      <c r="Q31"/>
      <c r="R31"/>
      <c r="S31"/>
      <c r="T31"/>
      <c r="U31"/>
      <c r="V31"/>
      <c r="W31"/>
      <c r="X31"/>
      <c r="Y31"/>
      <c r="Z31"/>
      <c r="AA31"/>
    </row>
    <row r="32" spans="1:27" ht="15.95" customHeight="1" x14ac:dyDescent="0.25">
      <c r="A32" s="237" t="s">
        <v>471</v>
      </c>
      <c r="B32" s="237"/>
      <c r="C32" s="237"/>
      <c r="D32" s="237"/>
      <c r="E32" s="237"/>
      <c r="F32" s="237"/>
      <c r="G32" s="241">
        <v>0.18356312</v>
      </c>
      <c r="H32" s="241"/>
      <c r="I32" s="241"/>
      <c r="J32" s="241"/>
      <c r="K32" s="241"/>
      <c r="L32" s="241"/>
      <c r="N32"/>
      <c r="O32"/>
      <c r="P32"/>
      <c r="Q32"/>
      <c r="R32"/>
      <c r="S32"/>
      <c r="T32"/>
      <c r="U32"/>
      <c r="V32"/>
      <c r="W32"/>
      <c r="X32"/>
      <c r="Y32"/>
      <c r="Z32"/>
      <c r="AA32"/>
    </row>
    <row r="33" spans="1:27" ht="15.95" customHeight="1" x14ac:dyDescent="0.25">
      <c r="A33" s="237" t="s">
        <v>458</v>
      </c>
      <c r="B33" s="237"/>
      <c r="C33" s="237"/>
      <c r="D33" s="237"/>
      <c r="E33" s="237"/>
      <c r="F33" s="237"/>
      <c r="G33" s="249">
        <f>G32/G26</f>
        <v>3.4912562843209184E-2</v>
      </c>
      <c r="H33" s="249"/>
      <c r="I33" s="249"/>
      <c r="J33" s="249"/>
      <c r="K33" s="249"/>
      <c r="L33" s="249"/>
      <c r="M33"/>
      <c r="N33"/>
      <c r="O33"/>
      <c r="P33"/>
      <c r="Q33"/>
      <c r="R33"/>
      <c r="S33"/>
      <c r="T33"/>
      <c r="U33"/>
      <c r="V33"/>
      <c r="W33"/>
      <c r="X33"/>
      <c r="Y33"/>
      <c r="Z33"/>
      <c r="AA33"/>
    </row>
    <row r="34" spans="1:27" ht="15.95" customHeight="1" x14ac:dyDescent="0.25">
      <c r="A34" s="237" t="s">
        <v>459</v>
      </c>
      <c r="B34" s="237"/>
      <c r="C34" s="237"/>
      <c r="D34" s="237"/>
      <c r="E34" s="237"/>
      <c r="F34" s="237"/>
      <c r="G34" s="241">
        <v>0.18356312</v>
      </c>
      <c r="H34" s="241"/>
      <c r="I34" s="241"/>
      <c r="J34" s="241"/>
      <c r="K34" s="241"/>
      <c r="L34" s="241"/>
      <c r="M34"/>
      <c r="N34"/>
      <c r="O34"/>
      <c r="P34"/>
      <c r="Q34"/>
      <c r="R34"/>
      <c r="S34"/>
      <c r="T34"/>
      <c r="U34"/>
      <c r="V34"/>
      <c r="W34"/>
      <c r="X34"/>
      <c r="Y34"/>
      <c r="Z34"/>
      <c r="AA34"/>
    </row>
    <row r="35" spans="1:27" ht="15.95" customHeight="1" x14ac:dyDescent="0.25">
      <c r="A35" s="237" t="s">
        <v>460</v>
      </c>
      <c r="B35" s="237"/>
      <c r="C35" s="237"/>
      <c r="D35" s="237"/>
      <c r="E35" s="237"/>
      <c r="F35" s="237"/>
      <c r="G35" s="241">
        <v>0.15556196999999999</v>
      </c>
      <c r="H35" s="241"/>
      <c r="I35" s="241"/>
      <c r="J35" s="241"/>
      <c r="K35" s="241"/>
      <c r="L35" s="241"/>
      <c r="M35"/>
      <c r="N35"/>
      <c r="O35"/>
      <c r="P35"/>
      <c r="Q35"/>
      <c r="R35"/>
      <c r="S35"/>
      <c r="T35"/>
      <c r="U35"/>
      <c r="V35"/>
      <c r="W35"/>
      <c r="X35"/>
      <c r="Y35"/>
      <c r="Z35"/>
      <c r="AA35"/>
    </row>
    <row r="36" spans="1:27" s="153" customFormat="1" ht="32.25" customHeight="1" x14ac:dyDescent="0.25">
      <c r="A36" s="240" t="s">
        <v>542</v>
      </c>
      <c r="B36" s="240"/>
      <c r="C36" s="240"/>
      <c r="D36" s="240"/>
      <c r="E36" s="240"/>
      <c r="F36" s="240"/>
      <c r="G36" s="253" t="s">
        <v>543</v>
      </c>
      <c r="H36" s="253"/>
      <c r="I36" s="253"/>
      <c r="J36" s="253"/>
      <c r="K36" s="253"/>
      <c r="L36" s="253"/>
    </row>
    <row r="37" spans="1:27" s="153" customFormat="1" ht="15.95" customHeight="1" x14ac:dyDescent="0.25">
      <c r="A37" s="237" t="s">
        <v>544</v>
      </c>
      <c r="B37" s="237"/>
      <c r="C37" s="237"/>
      <c r="D37" s="237"/>
      <c r="E37" s="237"/>
      <c r="F37" s="237"/>
      <c r="G37" s="241">
        <f>3.97162067*1.18</f>
        <v>4.6865123905999999</v>
      </c>
      <c r="H37" s="241"/>
      <c r="I37" s="241"/>
      <c r="J37" s="241"/>
      <c r="K37" s="241"/>
      <c r="L37" s="241"/>
    </row>
    <row r="38" spans="1:27" s="153" customFormat="1" ht="15.95" customHeight="1" x14ac:dyDescent="0.25">
      <c r="A38" s="237" t="s">
        <v>458</v>
      </c>
      <c r="B38" s="237"/>
      <c r="C38" s="237"/>
      <c r="D38" s="237"/>
      <c r="E38" s="237"/>
      <c r="F38" s="237"/>
      <c r="G38" s="249">
        <f>G37/G26</f>
        <v>0.89134548569615191</v>
      </c>
      <c r="H38" s="249"/>
      <c r="I38" s="249"/>
      <c r="J38" s="249"/>
      <c r="K38" s="249"/>
      <c r="L38" s="249"/>
    </row>
    <row r="39" spans="1:27" s="153" customFormat="1" ht="15.95" customHeight="1" x14ac:dyDescent="0.25">
      <c r="A39" s="237" t="s">
        <v>459</v>
      </c>
      <c r="B39" s="237"/>
      <c r="C39" s="237"/>
      <c r="D39" s="237"/>
      <c r="E39" s="237"/>
      <c r="F39" s="237"/>
      <c r="G39" s="234" t="s">
        <v>480</v>
      </c>
      <c r="H39" s="234"/>
      <c r="I39" s="234"/>
      <c r="J39" s="234"/>
      <c r="K39" s="234"/>
      <c r="L39" s="234"/>
    </row>
    <row r="40" spans="1:27" s="153" customFormat="1" ht="15.95" customHeight="1" x14ac:dyDescent="0.25">
      <c r="A40" s="237" t="s">
        <v>460</v>
      </c>
      <c r="B40" s="237"/>
      <c r="C40" s="237"/>
      <c r="D40" s="237"/>
      <c r="E40" s="237"/>
      <c r="F40" s="237"/>
      <c r="G40" s="234" t="s">
        <v>480</v>
      </c>
      <c r="H40" s="234"/>
      <c r="I40" s="234"/>
      <c r="J40" s="234"/>
      <c r="K40" s="234"/>
      <c r="L40" s="234"/>
    </row>
    <row r="41" spans="1:27" ht="32.25" customHeight="1" x14ac:dyDescent="0.25">
      <c r="A41" s="240" t="s">
        <v>472</v>
      </c>
      <c r="B41" s="240"/>
      <c r="C41" s="240"/>
      <c r="D41" s="240"/>
      <c r="E41" s="240"/>
      <c r="F41" s="240"/>
      <c r="G41" s="234" t="s">
        <v>480</v>
      </c>
      <c r="H41" s="234"/>
      <c r="I41" s="234"/>
      <c r="J41" s="234"/>
      <c r="K41" s="234"/>
      <c r="L41" s="234"/>
      <c r="M41"/>
      <c r="N41"/>
      <c r="O41"/>
      <c r="P41"/>
      <c r="Q41"/>
      <c r="R41"/>
      <c r="S41"/>
      <c r="T41"/>
      <c r="U41"/>
      <c r="V41"/>
      <c r="W41"/>
      <c r="X41"/>
      <c r="Y41"/>
      <c r="Z41"/>
      <c r="AA41"/>
    </row>
    <row r="42" spans="1:27" ht="15.95" customHeight="1" x14ac:dyDescent="0.25">
      <c r="A42" s="237" t="s">
        <v>473</v>
      </c>
      <c r="B42" s="237"/>
      <c r="C42" s="237"/>
      <c r="D42" s="237"/>
      <c r="E42" s="237"/>
      <c r="F42" s="237"/>
      <c r="G42" s="234" t="s">
        <v>480</v>
      </c>
      <c r="H42" s="234"/>
      <c r="I42" s="234"/>
      <c r="J42" s="234"/>
      <c r="K42" s="234"/>
      <c r="L42" s="234"/>
      <c r="M42"/>
      <c r="N42"/>
      <c r="O42"/>
      <c r="P42"/>
      <c r="Q42"/>
      <c r="R42"/>
      <c r="S42"/>
      <c r="T42"/>
      <c r="U42"/>
      <c r="V42"/>
      <c r="W42"/>
      <c r="X42"/>
      <c r="Y42"/>
      <c r="Z42"/>
      <c r="AA42"/>
    </row>
    <row r="43" spans="1:27" ht="15.95" customHeight="1" x14ac:dyDescent="0.25">
      <c r="A43" s="237" t="s">
        <v>458</v>
      </c>
      <c r="B43" s="237"/>
      <c r="C43" s="237"/>
      <c r="D43" s="237"/>
      <c r="E43" s="237"/>
      <c r="F43" s="237"/>
      <c r="G43" s="234" t="s">
        <v>480</v>
      </c>
      <c r="H43" s="234"/>
      <c r="I43" s="234"/>
      <c r="J43" s="234"/>
      <c r="K43" s="234"/>
      <c r="L43" s="234"/>
      <c r="M43"/>
      <c r="N43"/>
      <c r="O43"/>
      <c r="P43"/>
      <c r="Q43"/>
      <c r="R43"/>
      <c r="S43"/>
      <c r="T43"/>
      <c r="U43"/>
      <c r="V43"/>
      <c r="W43"/>
      <c r="X43"/>
      <c r="Y43"/>
      <c r="Z43"/>
      <c r="AA43"/>
    </row>
    <row r="44" spans="1:27" ht="15.95" customHeight="1" x14ac:dyDescent="0.25">
      <c r="A44" s="237" t="s">
        <v>459</v>
      </c>
      <c r="B44" s="237"/>
      <c r="C44" s="237"/>
      <c r="D44" s="237"/>
      <c r="E44" s="237"/>
      <c r="F44" s="237"/>
      <c r="G44" s="234" t="s">
        <v>480</v>
      </c>
      <c r="H44" s="234"/>
      <c r="I44" s="234"/>
      <c r="J44" s="234"/>
      <c r="K44" s="234"/>
      <c r="L44" s="234"/>
      <c r="M44"/>
      <c r="N44"/>
      <c r="O44"/>
      <c r="P44"/>
      <c r="Q44"/>
      <c r="R44"/>
      <c r="S44"/>
      <c r="T44"/>
      <c r="U44"/>
      <c r="V44"/>
      <c r="W44"/>
      <c r="X44"/>
      <c r="Y44"/>
      <c r="Z44"/>
      <c r="AA44"/>
    </row>
    <row r="45" spans="1:27" ht="15.95" customHeight="1" x14ac:dyDescent="0.25">
      <c r="A45" s="237" t="s">
        <v>460</v>
      </c>
      <c r="B45" s="237"/>
      <c r="C45" s="237"/>
      <c r="D45" s="237"/>
      <c r="E45" s="237"/>
      <c r="F45" s="237"/>
      <c r="G45" s="234" t="s">
        <v>480</v>
      </c>
      <c r="H45" s="234"/>
      <c r="I45" s="234"/>
      <c r="J45" s="234"/>
      <c r="K45" s="234"/>
      <c r="L45" s="234"/>
      <c r="M45"/>
      <c r="N45"/>
      <c r="O45"/>
      <c r="P45"/>
      <c r="Q45"/>
      <c r="R45"/>
      <c r="S45"/>
      <c r="T45"/>
      <c r="U45"/>
      <c r="V45"/>
      <c r="W45"/>
      <c r="X45"/>
      <c r="Y45"/>
      <c r="Z45"/>
      <c r="AA45"/>
    </row>
    <row r="46" spans="1:27" ht="31.5" customHeight="1" x14ac:dyDescent="0.25">
      <c r="A46" s="242" t="s">
        <v>419</v>
      </c>
      <c r="B46" s="243"/>
      <c r="C46" s="243"/>
      <c r="D46" s="243"/>
      <c r="E46" s="243"/>
      <c r="F46" s="244"/>
      <c r="G46" s="245">
        <f>G29/G28</f>
        <v>26.467801688043476</v>
      </c>
      <c r="H46" s="245"/>
      <c r="I46" s="245"/>
      <c r="J46" s="245"/>
      <c r="K46" s="245"/>
      <c r="L46" s="245"/>
      <c r="M46"/>
      <c r="N46"/>
      <c r="O46"/>
      <c r="P46"/>
      <c r="Q46"/>
      <c r="R46"/>
      <c r="S46"/>
      <c r="T46"/>
      <c r="U46"/>
      <c r="V46"/>
      <c r="W46"/>
      <c r="X46"/>
      <c r="Y46"/>
      <c r="Z46"/>
      <c r="AA46"/>
    </row>
    <row r="47" spans="1:27" ht="15.95" customHeight="1" x14ac:dyDescent="0.25">
      <c r="A47" s="246" t="s">
        <v>418</v>
      </c>
      <c r="B47" s="247"/>
      <c r="C47" s="247"/>
      <c r="D47" s="247"/>
      <c r="E47" s="247"/>
      <c r="F47" s="248"/>
      <c r="G47" s="234" t="s">
        <v>480</v>
      </c>
      <c r="H47" s="234"/>
      <c r="I47" s="234"/>
      <c r="J47" s="234"/>
      <c r="K47" s="234"/>
      <c r="L47" s="234"/>
      <c r="M47"/>
      <c r="N47"/>
      <c r="O47"/>
      <c r="P47"/>
      <c r="Q47"/>
      <c r="R47"/>
      <c r="S47"/>
      <c r="T47"/>
      <c r="U47"/>
      <c r="V47"/>
      <c r="W47"/>
      <c r="X47"/>
      <c r="Y47"/>
      <c r="Z47"/>
      <c r="AA47"/>
    </row>
    <row r="48" spans="1:27" ht="15.95" customHeight="1" x14ac:dyDescent="0.25">
      <c r="A48" s="246" t="s">
        <v>474</v>
      </c>
      <c r="B48" s="247"/>
      <c r="C48" s="247"/>
      <c r="D48" s="247"/>
      <c r="E48" s="247"/>
      <c r="F48" s="248"/>
      <c r="G48" s="250">
        <v>1</v>
      </c>
      <c r="H48" s="234"/>
      <c r="I48" s="234"/>
      <c r="J48" s="234"/>
      <c r="K48" s="234"/>
      <c r="L48" s="234"/>
      <c r="M48"/>
      <c r="N48"/>
      <c r="O48"/>
      <c r="P48"/>
      <c r="Q48"/>
      <c r="R48"/>
      <c r="S48"/>
      <c r="T48"/>
      <c r="U48"/>
      <c r="V48"/>
      <c r="W48"/>
      <c r="X48"/>
      <c r="Y48"/>
      <c r="Z48"/>
      <c r="AA48"/>
    </row>
    <row r="49" spans="1:27" ht="15.95" customHeight="1" x14ac:dyDescent="0.25">
      <c r="A49" s="246" t="s">
        <v>475</v>
      </c>
      <c r="B49" s="247"/>
      <c r="C49" s="247"/>
      <c r="D49" s="247"/>
      <c r="E49" s="247"/>
      <c r="F49" s="248"/>
      <c r="G49" s="234" t="s">
        <v>480</v>
      </c>
      <c r="H49" s="234"/>
      <c r="I49" s="234"/>
      <c r="J49" s="234"/>
      <c r="K49" s="234"/>
      <c r="L49" s="234"/>
      <c r="M49"/>
      <c r="N49"/>
      <c r="O49"/>
      <c r="P49"/>
      <c r="Q49"/>
      <c r="R49"/>
      <c r="S49"/>
      <c r="T49"/>
      <c r="U49"/>
      <c r="V49"/>
      <c r="W49"/>
      <c r="X49"/>
      <c r="Y49"/>
      <c r="Z49"/>
      <c r="AA49"/>
    </row>
    <row r="50" spans="1:27" ht="15.95" customHeight="1" x14ac:dyDescent="0.25">
      <c r="A50" s="246" t="s">
        <v>476</v>
      </c>
      <c r="B50" s="247"/>
      <c r="C50" s="247"/>
      <c r="D50" s="247"/>
      <c r="E50" s="247"/>
      <c r="F50" s="248"/>
      <c r="G50" s="245">
        <v>1</v>
      </c>
      <c r="H50" s="245"/>
      <c r="I50" s="245"/>
      <c r="J50" s="245"/>
      <c r="K50" s="245"/>
      <c r="L50" s="245"/>
      <c r="M50"/>
      <c r="N50"/>
      <c r="O50"/>
      <c r="P50"/>
      <c r="Q50"/>
      <c r="R50"/>
      <c r="S50"/>
      <c r="T50"/>
      <c r="U50"/>
      <c r="V50"/>
      <c r="W50"/>
      <c r="X50"/>
      <c r="Y50"/>
      <c r="Z50"/>
      <c r="AA50"/>
    </row>
    <row r="51" spans="1:27" ht="15.95" customHeight="1" x14ac:dyDescent="0.25">
      <c r="A51" s="242" t="s">
        <v>420</v>
      </c>
      <c r="B51" s="243"/>
      <c r="C51" s="243"/>
      <c r="D51" s="243"/>
      <c r="E51" s="243"/>
      <c r="F51" s="244"/>
      <c r="G51" s="249">
        <f>G52/G28</f>
        <v>0.99762565217391308</v>
      </c>
      <c r="H51" s="249"/>
      <c r="I51" s="249"/>
      <c r="J51" s="249"/>
      <c r="K51" s="249"/>
      <c r="L51" s="249"/>
      <c r="M51"/>
      <c r="N51"/>
      <c r="O51"/>
      <c r="P51"/>
      <c r="Q51"/>
      <c r="R51"/>
      <c r="S51"/>
      <c r="T51"/>
      <c r="U51"/>
      <c r="V51"/>
      <c r="W51"/>
      <c r="X51"/>
      <c r="Y51"/>
      <c r="Z51"/>
      <c r="AA51"/>
    </row>
    <row r="52" spans="1:27" ht="15.95" customHeight="1" x14ac:dyDescent="0.25">
      <c r="A52" s="242" t="s">
        <v>421</v>
      </c>
      <c r="B52" s="243"/>
      <c r="C52" s="243"/>
      <c r="D52" s="243"/>
      <c r="E52" s="243"/>
      <c r="F52" s="244"/>
      <c r="G52" s="241">
        <v>0.18356312</v>
      </c>
      <c r="H52" s="241"/>
      <c r="I52" s="241"/>
      <c r="J52" s="241"/>
      <c r="K52" s="241"/>
      <c r="L52" s="241"/>
      <c r="M52"/>
      <c r="N52"/>
      <c r="O52"/>
      <c r="P52"/>
      <c r="Q52"/>
      <c r="R52"/>
      <c r="S52"/>
      <c r="T52"/>
      <c r="U52"/>
      <c r="V52"/>
      <c r="W52"/>
      <c r="X52"/>
      <c r="Y52"/>
      <c r="Z52"/>
      <c r="AA52"/>
    </row>
    <row r="53" spans="1:27" ht="15.95" customHeight="1" x14ac:dyDescent="0.25">
      <c r="A53" s="242" t="s">
        <v>422</v>
      </c>
      <c r="B53" s="243"/>
      <c r="C53" s="243"/>
      <c r="D53" s="243"/>
      <c r="E53" s="243"/>
      <c r="F53" s="244"/>
      <c r="G53" s="251">
        <f>G54/'6.2. Паспорт фин осв ввод '!D30</f>
        <v>3.5686061943295676E-2</v>
      </c>
      <c r="H53" s="251"/>
      <c r="I53" s="251"/>
      <c r="J53" s="251"/>
      <c r="K53" s="251"/>
      <c r="L53" s="251"/>
      <c r="M53"/>
      <c r="N53"/>
      <c r="O53"/>
      <c r="P53"/>
      <c r="Q53"/>
      <c r="R53"/>
      <c r="S53"/>
      <c r="T53"/>
      <c r="U53"/>
      <c r="V53"/>
      <c r="W53"/>
      <c r="X53"/>
      <c r="Y53"/>
      <c r="Z53"/>
      <c r="AA53"/>
    </row>
    <row r="54" spans="1:27" ht="15.95" customHeight="1" x14ac:dyDescent="0.25">
      <c r="A54" s="242" t="s">
        <v>423</v>
      </c>
      <c r="B54" s="243"/>
      <c r="C54" s="243"/>
      <c r="D54" s="243"/>
      <c r="E54" s="243"/>
      <c r="F54" s="244"/>
      <c r="G54" s="241">
        <v>0.15556196999999999</v>
      </c>
      <c r="H54" s="241"/>
      <c r="I54" s="241"/>
      <c r="J54" s="241"/>
      <c r="K54" s="241"/>
      <c r="L54" s="241"/>
      <c r="M54"/>
      <c r="N54"/>
      <c r="O54"/>
      <c r="P54"/>
      <c r="Q54"/>
      <c r="R54"/>
      <c r="S54"/>
      <c r="T54"/>
      <c r="U54"/>
      <c r="V54"/>
      <c r="W54"/>
      <c r="X54"/>
      <c r="Y54"/>
      <c r="Z54"/>
      <c r="AA54"/>
    </row>
    <row r="55" spans="1:27" ht="15.95" customHeight="1" x14ac:dyDescent="0.25">
      <c r="A55" s="240" t="s">
        <v>424</v>
      </c>
      <c r="B55" s="240"/>
      <c r="C55" s="240"/>
      <c r="D55" s="240"/>
      <c r="E55" s="240"/>
      <c r="F55" s="240"/>
      <c r="G55" s="245"/>
      <c r="H55" s="245"/>
      <c r="I55" s="245"/>
      <c r="J55" s="245"/>
      <c r="K55" s="245"/>
      <c r="L55" s="245"/>
      <c r="M55"/>
      <c r="N55"/>
      <c r="O55"/>
      <c r="P55"/>
      <c r="Q55"/>
      <c r="R55"/>
      <c r="S55"/>
      <c r="T55"/>
      <c r="U55"/>
      <c r="V55"/>
      <c r="W55"/>
      <c r="X55"/>
      <c r="Y55"/>
      <c r="Z55"/>
      <c r="AA55"/>
    </row>
    <row r="56" spans="1:27" ht="15.95" customHeight="1" x14ac:dyDescent="0.25">
      <c r="A56" s="233" t="s">
        <v>425</v>
      </c>
      <c r="B56" s="233"/>
      <c r="C56" s="233"/>
      <c r="D56" s="233"/>
      <c r="E56" s="233"/>
      <c r="F56" s="233"/>
      <c r="G56" s="234" t="s">
        <v>14</v>
      </c>
      <c r="H56" s="234"/>
      <c r="I56" s="234"/>
      <c r="J56" s="234"/>
      <c r="K56" s="234"/>
      <c r="L56" s="234"/>
      <c r="M56"/>
      <c r="N56"/>
      <c r="O56"/>
      <c r="P56"/>
      <c r="Q56"/>
      <c r="R56"/>
      <c r="S56"/>
      <c r="T56"/>
      <c r="U56"/>
      <c r="V56"/>
      <c r="W56"/>
      <c r="X56"/>
      <c r="Y56"/>
      <c r="Z56"/>
      <c r="AA56"/>
    </row>
    <row r="57" spans="1:27" ht="15.95" customHeight="1" x14ac:dyDescent="0.25">
      <c r="A57" s="235" t="s">
        <v>426</v>
      </c>
      <c r="B57" s="235"/>
      <c r="C57" s="235"/>
      <c r="D57" s="235"/>
      <c r="E57" s="235"/>
      <c r="F57" s="235"/>
      <c r="G57" s="234" t="s">
        <v>477</v>
      </c>
      <c r="H57" s="234"/>
      <c r="I57" s="234"/>
      <c r="J57" s="234"/>
      <c r="K57" s="234"/>
      <c r="L57" s="234"/>
      <c r="M57"/>
      <c r="N57"/>
      <c r="O57"/>
      <c r="P57"/>
      <c r="Q57"/>
      <c r="R57"/>
      <c r="S57"/>
      <c r="T57"/>
      <c r="U57"/>
      <c r="V57"/>
      <c r="W57"/>
      <c r="X57"/>
      <c r="Y57"/>
      <c r="Z57"/>
      <c r="AA57"/>
    </row>
    <row r="58" spans="1:27" ht="15.95" customHeight="1" x14ac:dyDescent="0.25">
      <c r="A58" s="235" t="s">
        <v>427</v>
      </c>
      <c r="B58" s="235"/>
      <c r="C58" s="235"/>
      <c r="D58" s="235"/>
      <c r="E58" s="235"/>
      <c r="F58" s="235"/>
      <c r="G58" s="234" t="s">
        <v>480</v>
      </c>
      <c r="H58" s="234"/>
      <c r="I58" s="234"/>
      <c r="J58" s="234"/>
      <c r="K58" s="234"/>
      <c r="L58" s="234"/>
      <c r="M58"/>
      <c r="N58"/>
      <c r="O58"/>
      <c r="P58"/>
      <c r="Q58"/>
      <c r="R58"/>
      <c r="S58"/>
      <c r="T58"/>
      <c r="U58"/>
      <c r="V58"/>
      <c r="W58"/>
      <c r="X58"/>
      <c r="Y58"/>
      <c r="Z58"/>
      <c r="AA58"/>
    </row>
    <row r="59" spans="1:27" ht="37.5" customHeight="1" x14ac:dyDescent="0.25">
      <c r="A59" s="235" t="s">
        <v>428</v>
      </c>
      <c r="B59" s="235"/>
      <c r="C59" s="235"/>
      <c r="D59" s="235"/>
      <c r="E59" s="235"/>
      <c r="F59" s="235"/>
      <c r="G59" s="234" t="s">
        <v>545</v>
      </c>
      <c r="H59" s="234"/>
      <c r="I59" s="234"/>
      <c r="J59" s="234"/>
      <c r="K59" s="234"/>
      <c r="L59" s="234"/>
      <c r="M59"/>
      <c r="N59"/>
      <c r="O59"/>
      <c r="P59"/>
      <c r="Q59"/>
      <c r="R59"/>
      <c r="S59"/>
      <c r="T59"/>
      <c r="U59"/>
      <c r="V59"/>
      <c r="W59"/>
      <c r="X59"/>
      <c r="Y59"/>
      <c r="Z59"/>
      <c r="AA59"/>
    </row>
    <row r="60" spans="1:27" ht="15.95" customHeight="1" x14ac:dyDescent="0.25">
      <c r="A60" s="236" t="s">
        <v>429</v>
      </c>
      <c r="B60" s="236"/>
      <c r="C60" s="236"/>
      <c r="D60" s="236"/>
      <c r="E60" s="236"/>
      <c r="F60" s="236"/>
      <c r="G60" s="234" t="s">
        <v>480</v>
      </c>
      <c r="H60" s="234"/>
      <c r="I60" s="234"/>
      <c r="J60" s="234"/>
      <c r="K60" s="234"/>
      <c r="L60" s="234"/>
      <c r="M60"/>
      <c r="N60"/>
      <c r="O60"/>
      <c r="P60"/>
      <c r="Q60"/>
      <c r="R60"/>
      <c r="S60"/>
      <c r="T60"/>
      <c r="U60"/>
      <c r="V60"/>
      <c r="W60"/>
      <c r="X60"/>
      <c r="Y60"/>
      <c r="Z60"/>
      <c r="AA60"/>
    </row>
    <row r="61" spans="1:27" ht="29.1" customHeight="1" x14ac:dyDescent="0.25">
      <c r="A61" s="237" t="s">
        <v>430</v>
      </c>
      <c r="B61" s="237"/>
      <c r="C61" s="237"/>
      <c r="D61" s="237"/>
      <c r="E61" s="237"/>
      <c r="F61" s="237"/>
      <c r="G61" s="234" t="s">
        <v>480</v>
      </c>
      <c r="H61" s="234"/>
      <c r="I61" s="234"/>
      <c r="J61" s="234"/>
      <c r="K61" s="234"/>
      <c r="L61" s="234"/>
      <c r="M61"/>
      <c r="N61"/>
      <c r="O61"/>
      <c r="P61"/>
      <c r="Q61"/>
      <c r="R61"/>
      <c r="S61"/>
      <c r="T61"/>
      <c r="U61"/>
      <c r="V61"/>
      <c r="W61"/>
      <c r="X61"/>
      <c r="Y61"/>
      <c r="Z61"/>
      <c r="AA61"/>
    </row>
    <row r="62" spans="1:27" ht="29.1" customHeight="1" x14ac:dyDescent="0.25">
      <c r="A62" s="240" t="s">
        <v>431</v>
      </c>
      <c r="B62" s="240"/>
      <c r="C62" s="240"/>
      <c r="D62" s="240"/>
      <c r="E62" s="240"/>
      <c r="F62" s="240"/>
      <c r="G62" s="234" t="s">
        <v>480</v>
      </c>
      <c r="H62" s="234"/>
      <c r="I62" s="234"/>
      <c r="J62" s="234"/>
      <c r="K62" s="234"/>
      <c r="L62" s="234"/>
      <c r="M62"/>
      <c r="N62"/>
      <c r="O62"/>
      <c r="P62"/>
      <c r="Q62"/>
      <c r="R62"/>
      <c r="S62"/>
      <c r="T62"/>
      <c r="U62"/>
      <c r="V62"/>
      <c r="W62"/>
      <c r="X62"/>
      <c r="Y62"/>
      <c r="Z62"/>
      <c r="AA62"/>
    </row>
    <row r="63" spans="1:27" ht="15.95" customHeight="1" x14ac:dyDescent="0.25">
      <c r="A63" s="237" t="s">
        <v>418</v>
      </c>
      <c r="B63" s="237"/>
      <c r="C63" s="237"/>
      <c r="D63" s="237"/>
      <c r="E63" s="237"/>
      <c r="F63" s="237"/>
      <c r="G63" s="234" t="s">
        <v>480</v>
      </c>
      <c r="H63" s="234"/>
      <c r="I63" s="234"/>
      <c r="J63" s="234"/>
      <c r="K63" s="234"/>
      <c r="L63" s="234"/>
      <c r="M63"/>
      <c r="N63"/>
      <c r="O63"/>
      <c r="P63"/>
      <c r="Q63"/>
      <c r="R63"/>
      <c r="S63"/>
      <c r="T63"/>
      <c r="U63"/>
      <c r="V63"/>
      <c r="W63"/>
      <c r="X63"/>
      <c r="Y63"/>
      <c r="Z63"/>
      <c r="AA63"/>
    </row>
    <row r="64" spans="1:27" ht="15.95" customHeight="1" x14ac:dyDescent="0.25">
      <c r="A64" s="237" t="s">
        <v>432</v>
      </c>
      <c r="B64" s="237"/>
      <c r="C64" s="237"/>
      <c r="D64" s="237"/>
      <c r="E64" s="237"/>
      <c r="F64" s="237"/>
      <c r="G64" s="234" t="s">
        <v>480</v>
      </c>
      <c r="H64" s="234"/>
      <c r="I64" s="234"/>
      <c r="J64" s="234"/>
      <c r="K64" s="234"/>
      <c r="L64" s="234"/>
      <c r="M64"/>
      <c r="N64"/>
      <c r="O64"/>
      <c r="P64"/>
      <c r="Q64"/>
      <c r="R64"/>
      <c r="S64"/>
      <c r="T64"/>
      <c r="U64"/>
      <c r="V64"/>
      <c r="W64"/>
      <c r="X64"/>
      <c r="Y64"/>
      <c r="Z64"/>
      <c r="AA64"/>
    </row>
    <row r="65" spans="1:27" ht="15.95" customHeight="1" x14ac:dyDescent="0.25">
      <c r="A65" s="237" t="s">
        <v>433</v>
      </c>
      <c r="B65" s="237"/>
      <c r="C65" s="237"/>
      <c r="D65" s="237"/>
      <c r="E65" s="237"/>
      <c r="F65" s="237"/>
      <c r="G65" s="234" t="s">
        <v>480</v>
      </c>
      <c r="H65" s="234"/>
      <c r="I65" s="234"/>
      <c r="J65" s="234"/>
      <c r="K65" s="234"/>
      <c r="L65" s="234"/>
      <c r="M65"/>
      <c r="N65"/>
      <c r="O65"/>
      <c r="P65"/>
      <c r="Q65"/>
      <c r="R65"/>
      <c r="S65"/>
      <c r="T65"/>
      <c r="U65"/>
      <c r="V65"/>
      <c r="W65"/>
      <c r="X65"/>
      <c r="Y65"/>
      <c r="Z65"/>
      <c r="AA65"/>
    </row>
    <row r="66" spans="1:27" ht="15.95" customHeight="1" x14ac:dyDescent="0.25">
      <c r="A66" s="240" t="s">
        <v>434</v>
      </c>
      <c r="B66" s="240"/>
      <c r="C66" s="240"/>
      <c r="D66" s="240"/>
      <c r="E66" s="240"/>
      <c r="F66" s="240"/>
      <c r="G66" s="234" t="s">
        <v>480</v>
      </c>
      <c r="H66" s="234"/>
      <c r="I66" s="234"/>
      <c r="J66" s="234"/>
      <c r="K66" s="234"/>
      <c r="L66" s="234"/>
      <c r="M66"/>
      <c r="N66"/>
      <c r="O66"/>
      <c r="P66"/>
      <c r="Q66"/>
      <c r="R66"/>
      <c r="S66"/>
      <c r="T66"/>
      <c r="U66"/>
      <c r="V66"/>
      <c r="W66"/>
      <c r="X66"/>
      <c r="Y66"/>
      <c r="Z66"/>
      <c r="AA66"/>
    </row>
    <row r="67" spans="1:27" ht="15.95" customHeight="1" x14ac:dyDescent="0.25">
      <c r="A67" s="240" t="s">
        <v>435</v>
      </c>
      <c r="B67" s="240"/>
      <c r="C67" s="240"/>
      <c r="D67" s="240"/>
      <c r="E67" s="240"/>
      <c r="F67" s="240"/>
      <c r="G67" s="234" t="s">
        <v>480</v>
      </c>
      <c r="H67" s="234"/>
      <c r="I67" s="234"/>
      <c r="J67" s="234"/>
      <c r="K67" s="234"/>
      <c r="L67" s="234"/>
      <c r="M67"/>
      <c r="N67"/>
      <c r="O67"/>
      <c r="P67"/>
      <c r="Q67"/>
      <c r="R67"/>
      <c r="S67"/>
      <c r="T67"/>
      <c r="U67"/>
      <c r="V67"/>
      <c r="W67"/>
      <c r="X67"/>
      <c r="Y67"/>
      <c r="Z67"/>
      <c r="AA67"/>
    </row>
    <row r="68" spans="1:27" ht="15.95" customHeight="1" x14ac:dyDescent="0.25">
      <c r="A68" s="233" t="s">
        <v>436</v>
      </c>
      <c r="B68" s="233"/>
      <c r="C68" s="233"/>
      <c r="D68" s="233"/>
      <c r="E68" s="233"/>
      <c r="F68" s="233"/>
      <c r="G68" s="234" t="s">
        <v>480</v>
      </c>
      <c r="H68" s="234"/>
      <c r="I68" s="234"/>
      <c r="J68" s="234"/>
      <c r="K68" s="234"/>
      <c r="L68" s="234"/>
      <c r="M68"/>
      <c r="N68"/>
      <c r="O68"/>
      <c r="P68"/>
      <c r="Q68"/>
      <c r="R68"/>
      <c r="S68"/>
      <c r="T68"/>
      <c r="U68"/>
      <c r="V68"/>
      <c r="W68"/>
      <c r="X68"/>
      <c r="Y68"/>
      <c r="Z68"/>
      <c r="AA68"/>
    </row>
    <row r="69" spans="1:27" ht="15.95" customHeight="1" x14ac:dyDescent="0.25">
      <c r="A69" s="235" t="s">
        <v>437</v>
      </c>
      <c r="B69" s="235"/>
      <c r="C69" s="235"/>
      <c r="D69" s="235"/>
      <c r="E69" s="235"/>
      <c r="F69" s="235"/>
      <c r="G69" s="234" t="s">
        <v>480</v>
      </c>
      <c r="H69" s="234"/>
      <c r="I69" s="234"/>
      <c r="J69" s="234"/>
      <c r="K69" s="234"/>
      <c r="L69" s="234"/>
      <c r="M69"/>
      <c r="N69"/>
      <c r="O69"/>
      <c r="P69"/>
      <c r="Q69"/>
      <c r="R69"/>
      <c r="S69"/>
      <c r="T69"/>
      <c r="U69"/>
      <c r="V69"/>
      <c r="W69"/>
      <c r="X69"/>
      <c r="Y69"/>
      <c r="Z69"/>
      <c r="AA69"/>
    </row>
    <row r="70" spans="1:27" ht="15.95" customHeight="1" x14ac:dyDescent="0.25">
      <c r="A70" s="236" t="s">
        <v>438</v>
      </c>
      <c r="B70" s="236"/>
      <c r="C70" s="236"/>
      <c r="D70" s="236"/>
      <c r="E70" s="236"/>
      <c r="F70" s="236"/>
      <c r="G70" s="234" t="s">
        <v>480</v>
      </c>
      <c r="H70" s="234"/>
      <c r="I70" s="234"/>
      <c r="J70" s="234"/>
      <c r="K70" s="234"/>
      <c r="L70" s="234"/>
      <c r="M70"/>
      <c r="N70"/>
      <c r="O70"/>
      <c r="P70"/>
      <c r="Q70"/>
      <c r="R70"/>
      <c r="S70"/>
      <c r="T70"/>
      <c r="U70"/>
      <c r="V70"/>
      <c r="W70"/>
      <c r="X70"/>
      <c r="Y70"/>
      <c r="Z70"/>
      <c r="AA70"/>
    </row>
    <row r="71" spans="1:27" ht="29.1" customHeight="1" x14ac:dyDescent="0.25">
      <c r="A71" s="240" t="s">
        <v>439</v>
      </c>
      <c r="B71" s="240"/>
      <c r="C71" s="240"/>
      <c r="D71" s="240"/>
      <c r="E71" s="240"/>
      <c r="F71" s="240"/>
      <c r="G71" s="234" t="s">
        <v>551</v>
      </c>
      <c r="H71" s="234"/>
      <c r="I71" s="234"/>
      <c r="J71" s="234"/>
      <c r="K71" s="234"/>
      <c r="L71" s="234"/>
      <c r="M71"/>
      <c r="N71"/>
      <c r="O71"/>
      <c r="P71"/>
      <c r="Q71"/>
      <c r="R71"/>
      <c r="S71"/>
      <c r="T71"/>
      <c r="U71"/>
      <c r="V71"/>
      <c r="W71"/>
      <c r="X71"/>
      <c r="Y71"/>
      <c r="Z71"/>
      <c r="AA71"/>
    </row>
    <row r="72" spans="1:27" ht="29.1" customHeight="1" x14ac:dyDescent="0.25">
      <c r="A72" s="240" t="s">
        <v>440</v>
      </c>
      <c r="B72" s="240"/>
      <c r="C72" s="240"/>
      <c r="D72" s="240"/>
      <c r="E72" s="240"/>
      <c r="F72" s="240"/>
      <c r="G72" s="234" t="s">
        <v>483</v>
      </c>
      <c r="H72" s="234"/>
      <c r="I72" s="234"/>
      <c r="J72" s="234"/>
      <c r="K72" s="234"/>
      <c r="L72" s="234"/>
      <c r="M72"/>
      <c r="N72"/>
      <c r="O72"/>
      <c r="P72"/>
      <c r="Q72"/>
      <c r="R72"/>
      <c r="S72"/>
      <c r="T72"/>
      <c r="U72"/>
      <c r="V72"/>
      <c r="W72"/>
      <c r="X72"/>
      <c r="Y72"/>
      <c r="Z72"/>
      <c r="AA72"/>
    </row>
    <row r="73" spans="1:27" ht="15" customHeight="1" x14ac:dyDescent="0.25">
      <c r="A73" s="233" t="s">
        <v>441</v>
      </c>
      <c r="B73" s="233"/>
      <c r="C73" s="233"/>
      <c r="D73" s="233"/>
      <c r="E73" s="233"/>
      <c r="F73" s="233"/>
      <c r="G73" s="234" t="s">
        <v>483</v>
      </c>
      <c r="H73" s="234"/>
      <c r="I73" s="234"/>
      <c r="J73" s="234"/>
      <c r="K73" s="234"/>
      <c r="L73" s="234"/>
      <c r="M73"/>
      <c r="N73"/>
      <c r="O73"/>
      <c r="P73"/>
      <c r="Q73"/>
      <c r="R73"/>
      <c r="S73"/>
      <c r="T73"/>
      <c r="U73"/>
      <c r="V73"/>
      <c r="W73"/>
      <c r="X73"/>
      <c r="Y73"/>
      <c r="Z73"/>
      <c r="AA73"/>
    </row>
    <row r="74" spans="1:27" ht="15" customHeight="1" x14ac:dyDescent="0.25">
      <c r="A74" s="235" t="s">
        <v>442</v>
      </c>
      <c r="B74" s="235"/>
      <c r="C74" s="235"/>
      <c r="D74" s="235"/>
      <c r="E74" s="235"/>
      <c r="F74" s="235"/>
      <c r="G74" s="234"/>
      <c r="H74" s="234"/>
      <c r="I74" s="234"/>
      <c r="J74" s="234"/>
      <c r="K74" s="234"/>
      <c r="L74" s="234"/>
      <c r="M74"/>
      <c r="N74"/>
      <c r="O74"/>
      <c r="P74"/>
      <c r="Q74"/>
      <c r="R74"/>
      <c r="S74"/>
      <c r="T74"/>
      <c r="U74"/>
      <c r="V74"/>
      <c r="W74"/>
      <c r="X74"/>
      <c r="Y74"/>
      <c r="Z74"/>
      <c r="AA74"/>
    </row>
    <row r="75" spans="1:27" ht="15" customHeight="1" x14ac:dyDescent="0.25">
      <c r="A75" s="235" t="s">
        <v>443</v>
      </c>
      <c r="B75" s="235"/>
      <c r="C75" s="235"/>
      <c r="D75" s="235"/>
      <c r="E75" s="235"/>
      <c r="F75" s="235"/>
      <c r="G75" s="234"/>
      <c r="H75" s="234"/>
      <c r="I75" s="234"/>
      <c r="J75" s="234"/>
      <c r="K75" s="234"/>
      <c r="L75" s="234"/>
      <c r="M75"/>
      <c r="N75"/>
      <c r="O75"/>
      <c r="P75"/>
      <c r="Q75"/>
      <c r="R75"/>
      <c r="S75"/>
      <c r="T75"/>
      <c r="U75"/>
      <c r="V75"/>
      <c r="W75"/>
      <c r="X75"/>
      <c r="Y75"/>
      <c r="Z75"/>
      <c r="AA75"/>
    </row>
    <row r="76" spans="1:27" ht="15" customHeight="1" x14ac:dyDescent="0.25">
      <c r="A76" s="235" t="s">
        <v>444</v>
      </c>
      <c r="B76" s="235"/>
      <c r="C76" s="235"/>
      <c r="D76" s="235"/>
      <c r="E76" s="235"/>
      <c r="F76" s="235"/>
      <c r="G76" s="234"/>
      <c r="H76" s="234"/>
      <c r="I76" s="234"/>
      <c r="J76" s="234"/>
      <c r="K76" s="234"/>
      <c r="L76" s="234"/>
      <c r="M76"/>
      <c r="N76"/>
      <c r="O76"/>
      <c r="P76"/>
      <c r="Q76"/>
      <c r="R76"/>
      <c r="S76"/>
      <c r="T76"/>
      <c r="U76"/>
      <c r="V76"/>
      <c r="W76"/>
      <c r="X76"/>
      <c r="Y76"/>
      <c r="Z76"/>
      <c r="AA76"/>
    </row>
    <row r="77" spans="1:27" ht="15" customHeight="1" x14ac:dyDescent="0.25">
      <c r="A77" s="236" t="s">
        <v>445</v>
      </c>
      <c r="B77" s="236"/>
      <c r="C77" s="236"/>
      <c r="D77" s="236"/>
      <c r="E77" s="236"/>
      <c r="F77" s="236"/>
      <c r="G77" s="234"/>
      <c r="H77" s="234"/>
      <c r="I77" s="234"/>
      <c r="J77" s="234"/>
      <c r="K77" s="234"/>
      <c r="L77" s="234"/>
      <c r="M77"/>
      <c r="N77"/>
      <c r="O77"/>
      <c r="P77"/>
      <c r="Q77"/>
      <c r="R77"/>
      <c r="S77"/>
      <c r="T77"/>
      <c r="U77"/>
      <c r="V77"/>
      <c r="W77"/>
      <c r="X77"/>
      <c r="Y77"/>
      <c r="Z77"/>
      <c r="AA77"/>
    </row>
  </sheetData>
  <mergeCells count="121">
    <mergeCell ref="A36:F36"/>
    <mergeCell ref="G36:L36"/>
    <mergeCell ref="A37:F37"/>
    <mergeCell ref="G37:L37"/>
    <mergeCell ref="A38:F38"/>
    <mergeCell ref="G38:L38"/>
    <mergeCell ref="A39:F39"/>
    <mergeCell ref="G39:L39"/>
    <mergeCell ref="A40:F40"/>
    <mergeCell ref="G40:L40"/>
    <mergeCell ref="A34:F34"/>
    <mergeCell ref="G34:L34"/>
    <mergeCell ref="A35:F35"/>
    <mergeCell ref="G35:L35"/>
    <mergeCell ref="A31:F31"/>
    <mergeCell ref="G31:L31"/>
    <mergeCell ref="A32:F32"/>
    <mergeCell ref="G32:L32"/>
    <mergeCell ref="A33:F33"/>
    <mergeCell ref="G33:L33"/>
    <mergeCell ref="A68:F68"/>
    <mergeCell ref="A69:F69"/>
    <mergeCell ref="A70:F70"/>
    <mergeCell ref="A71:F71"/>
    <mergeCell ref="A72:F72"/>
    <mergeCell ref="A65:F65"/>
    <mergeCell ref="G65:L65"/>
    <mergeCell ref="A66:F66"/>
    <mergeCell ref="G66:L66"/>
    <mergeCell ref="A67:F67"/>
    <mergeCell ref="G67:L67"/>
    <mergeCell ref="G68:L68"/>
    <mergeCell ref="G69:L69"/>
    <mergeCell ref="G70:L70"/>
    <mergeCell ref="G71:L71"/>
    <mergeCell ref="G72:L72"/>
    <mergeCell ref="A62:F62"/>
    <mergeCell ref="G62:L62"/>
    <mergeCell ref="A63:F63"/>
    <mergeCell ref="G63:L63"/>
    <mergeCell ref="A64:F64"/>
    <mergeCell ref="G64:L64"/>
    <mergeCell ref="A59:F59"/>
    <mergeCell ref="G59:L59"/>
    <mergeCell ref="A60:F60"/>
    <mergeCell ref="G60:L60"/>
    <mergeCell ref="A61:F61"/>
    <mergeCell ref="G61:L61"/>
    <mergeCell ref="A56:F56"/>
    <mergeCell ref="G56:L56"/>
    <mergeCell ref="A57:F57"/>
    <mergeCell ref="G57:L57"/>
    <mergeCell ref="A58:F58"/>
    <mergeCell ref="G58:L58"/>
    <mergeCell ref="A53:F53"/>
    <mergeCell ref="G53:L53"/>
    <mergeCell ref="A54:F54"/>
    <mergeCell ref="G54:L54"/>
    <mergeCell ref="A55:F55"/>
    <mergeCell ref="G55:L55"/>
    <mergeCell ref="A50:F50"/>
    <mergeCell ref="G50:L50"/>
    <mergeCell ref="A51:F51"/>
    <mergeCell ref="G51:L51"/>
    <mergeCell ref="A52:F52"/>
    <mergeCell ref="G52:L52"/>
    <mergeCell ref="A47:F47"/>
    <mergeCell ref="G47:L47"/>
    <mergeCell ref="A48:F48"/>
    <mergeCell ref="G48:L48"/>
    <mergeCell ref="A49:F49"/>
    <mergeCell ref="G49:L49"/>
    <mergeCell ref="A44:F44"/>
    <mergeCell ref="G44:L44"/>
    <mergeCell ref="A45:F45"/>
    <mergeCell ref="G45:L45"/>
    <mergeCell ref="A46:F46"/>
    <mergeCell ref="G46:L46"/>
    <mergeCell ref="A41:F41"/>
    <mergeCell ref="G41:L41"/>
    <mergeCell ref="A42:F42"/>
    <mergeCell ref="G42:L42"/>
    <mergeCell ref="A43:F43"/>
    <mergeCell ref="G43:L43"/>
    <mergeCell ref="A21:F21"/>
    <mergeCell ref="G21:L21"/>
    <mergeCell ref="A5:L5"/>
    <mergeCell ref="A7:L7"/>
    <mergeCell ref="A9:L9"/>
    <mergeCell ref="A10:L10"/>
    <mergeCell ref="A12:L12"/>
    <mergeCell ref="A13:L13"/>
    <mergeCell ref="A15:L15"/>
    <mergeCell ref="A16:L16"/>
    <mergeCell ref="A18:L18"/>
    <mergeCell ref="A20:F20"/>
    <mergeCell ref="G20:L20"/>
    <mergeCell ref="A73:F73"/>
    <mergeCell ref="G73:L77"/>
    <mergeCell ref="A74:F74"/>
    <mergeCell ref="A75:F75"/>
    <mergeCell ref="A76:F76"/>
    <mergeCell ref="A77:F77"/>
    <mergeCell ref="A22:F22"/>
    <mergeCell ref="G22:L22"/>
    <mergeCell ref="A23:F23"/>
    <mergeCell ref="G23:L23"/>
    <mergeCell ref="A24:F24"/>
    <mergeCell ref="G24:L24"/>
    <mergeCell ref="A28:F28"/>
    <mergeCell ref="G28:L28"/>
    <mergeCell ref="A29:F29"/>
    <mergeCell ref="G29:L29"/>
    <mergeCell ref="A30:F30"/>
    <mergeCell ref="G30:L30"/>
    <mergeCell ref="A25:F25"/>
    <mergeCell ref="G25:L25"/>
    <mergeCell ref="A26:F26"/>
    <mergeCell ref="G26:L26"/>
    <mergeCell ref="A27:F27"/>
    <mergeCell ref="G27:L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J1" workbookViewId="0">
      <selection activeCell="A12" sqref="A12:T12"/>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1" t="s">
        <v>548</v>
      </c>
      <c r="C4" s="161"/>
      <c r="D4" s="161"/>
      <c r="E4" s="161"/>
      <c r="F4" s="161"/>
      <c r="G4" s="161"/>
      <c r="H4" s="161"/>
      <c r="I4" s="161"/>
      <c r="J4" s="161"/>
      <c r="K4" s="161"/>
      <c r="L4" s="161"/>
      <c r="M4" s="161"/>
      <c r="N4" s="161"/>
      <c r="O4" s="161"/>
      <c r="P4" s="161"/>
      <c r="Q4" s="161"/>
      <c r="R4" s="161"/>
      <c r="S4" s="161"/>
      <c r="T4" s="161"/>
    </row>
    <row r="6" spans="1:20" s="1" customFormat="1" ht="18.95" customHeight="1" x14ac:dyDescent="0.3">
      <c r="A6" s="162" t="s">
        <v>3</v>
      </c>
      <c r="B6" s="162"/>
      <c r="C6" s="162"/>
      <c r="D6" s="162"/>
      <c r="E6" s="162"/>
      <c r="F6" s="162"/>
      <c r="G6" s="162"/>
      <c r="H6" s="162"/>
      <c r="I6" s="162"/>
      <c r="J6" s="162"/>
      <c r="K6" s="162"/>
      <c r="L6" s="162"/>
      <c r="M6" s="162"/>
      <c r="N6" s="162"/>
      <c r="O6" s="162"/>
      <c r="P6" s="162"/>
      <c r="Q6" s="162"/>
      <c r="R6" s="162"/>
      <c r="S6" s="162"/>
      <c r="T6" s="162"/>
    </row>
    <row r="8" spans="1:20" s="1" customFormat="1" ht="15.95" customHeight="1" x14ac:dyDescent="0.25">
      <c r="A8" s="161" t="s">
        <v>495</v>
      </c>
      <c r="B8" s="161"/>
      <c r="C8" s="161"/>
      <c r="D8" s="161"/>
      <c r="E8" s="161"/>
      <c r="F8" s="161"/>
      <c r="G8" s="161"/>
      <c r="H8" s="161"/>
      <c r="I8" s="161"/>
      <c r="J8" s="161"/>
      <c r="K8" s="161"/>
      <c r="L8" s="161"/>
      <c r="M8" s="161"/>
      <c r="N8" s="161"/>
      <c r="O8" s="161"/>
      <c r="P8" s="161"/>
      <c r="Q8" s="161"/>
      <c r="R8" s="161"/>
      <c r="S8" s="161"/>
      <c r="T8" s="161"/>
    </row>
    <row r="9" spans="1:20" s="1" customFormat="1" ht="15.95" customHeight="1" x14ac:dyDescent="0.25">
      <c r="A9" s="159" t="s">
        <v>4</v>
      </c>
      <c r="B9" s="159"/>
      <c r="C9" s="159"/>
      <c r="D9" s="159"/>
      <c r="E9" s="159"/>
      <c r="F9" s="159"/>
      <c r="G9" s="159"/>
      <c r="H9" s="159"/>
      <c r="I9" s="159"/>
      <c r="J9" s="159"/>
      <c r="K9" s="159"/>
      <c r="L9" s="159"/>
      <c r="M9" s="159"/>
      <c r="N9" s="159"/>
      <c r="O9" s="159"/>
      <c r="P9" s="159"/>
      <c r="Q9" s="159"/>
      <c r="R9" s="159"/>
      <c r="S9" s="159"/>
      <c r="T9" s="159"/>
    </row>
    <row r="11" spans="1:20" s="1" customFormat="1" ht="15.95" customHeight="1" x14ac:dyDescent="0.25">
      <c r="A11" s="161" t="s">
        <v>486</v>
      </c>
      <c r="B11" s="161"/>
      <c r="C11" s="161"/>
      <c r="D11" s="161"/>
      <c r="E11" s="161"/>
      <c r="F11" s="161"/>
      <c r="G11" s="161"/>
      <c r="H11" s="161"/>
      <c r="I11" s="161"/>
      <c r="J11" s="161"/>
      <c r="K11" s="161"/>
      <c r="L11" s="161"/>
      <c r="M11" s="161"/>
      <c r="N11" s="161"/>
      <c r="O11" s="161"/>
      <c r="P11" s="161"/>
      <c r="Q11" s="161"/>
      <c r="R11" s="161"/>
      <c r="S11" s="161"/>
      <c r="T11" s="161"/>
    </row>
    <row r="12" spans="1:20" s="1" customFormat="1" ht="15.95" customHeight="1" x14ac:dyDescent="0.25">
      <c r="A12" s="159" t="s">
        <v>5</v>
      </c>
      <c r="B12" s="159"/>
      <c r="C12" s="159"/>
      <c r="D12" s="159"/>
      <c r="E12" s="159"/>
      <c r="F12" s="159"/>
      <c r="G12" s="159"/>
      <c r="H12" s="159"/>
      <c r="I12" s="159"/>
      <c r="J12" s="159"/>
      <c r="K12" s="159"/>
      <c r="L12" s="159"/>
      <c r="M12" s="159"/>
      <c r="N12" s="159"/>
      <c r="O12" s="159"/>
      <c r="P12" s="159"/>
      <c r="Q12" s="159"/>
      <c r="R12" s="159"/>
      <c r="S12" s="159"/>
      <c r="T12" s="159"/>
    </row>
    <row r="14" spans="1:20" s="1" customFormat="1" ht="15.95" customHeight="1" x14ac:dyDescent="0.25">
      <c r="A14" s="158" t="s">
        <v>556</v>
      </c>
      <c r="B14" s="158"/>
      <c r="C14" s="158"/>
      <c r="D14" s="158"/>
      <c r="E14" s="158"/>
      <c r="F14" s="158"/>
      <c r="G14" s="158"/>
      <c r="H14" s="158"/>
      <c r="I14" s="158"/>
      <c r="J14" s="158"/>
      <c r="K14" s="158"/>
      <c r="L14" s="158"/>
      <c r="M14" s="158"/>
      <c r="N14" s="158"/>
      <c r="O14" s="158"/>
      <c r="P14" s="158"/>
      <c r="Q14" s="158"/>
      <c r="R14" s="158"/>
      <c r="S14" s="158"/>
      <c r="T14" s="158"/>
    </row>
    <row r="15" spans="1:20" s="1" customFormat="1" ht="15.95" customHeight="1" x14ac:dyDescent="0.25">
      <c r="A15" s="159" t="s">
        <v>6</v>
      </c>
      <c r="B15" s="159"/>
      <c r="C15" s="159"/>
      <c r="D15" s="159"/>
      <c r="E15" s="159"/>
      <c r="F15" s="159"/>
      <c r="G15" s="159"/>
      <c r="H15" s="159"/>
      <c r="I15" s="159"/>
      <c r="J15" s="159"/>
      <c r="K15" s="159"/>
      <c r="L15" s="159"/>
      <c r="M15" s="159"/>
      <c r="N15" s="159"/>
      <c r="O15" s="159"/>
      <c r="P15" s="159"/>
      <c r="Q15" s="159"/>
      <c r="R15" s="159"/>
      <c r="S15" s="159"/>
      <c r="T15" s="159"/>
    </row>
    <row r="16" spans="1:20" ht="36.950000000000003" customHeight="1" x14ac:dyDescent="0.3">
      <c r="B16" s="164" t="s">
        <v>40</v>
      </c>
      <c r="C16" s="164"/>
      <c r="D16" s="164"/>
      <c r="E16" s="164"/>
      <c r="F16" s="164"/>
      <c r="G16" s="164"/>
      <c r="H16" s="164"/>
      <c r="I16" s="164"/>
      <c r="J16" s="164"/>
      <c r="K16" s="164"/>
      <c r="L16" s="164"/>
      <c r="M16" s="164"/>
      <c r="N16" s="164"/>
      <c r="O16" s="164"/>
      <c r="P16" s="164"/>
      <c r="Q16" s="164"/>
      <c r="R16" s="164"/>
      <c r="S16" s="164"/>
      <c r="T16" s="164"/>
    </row>
    <row r="18" spans="2:20" s="1" customFormat="1" ht="15.95" customHeight="1" x14ac:dyDescent="0.25">
      <c r="B18" s="163" t="s">
        <v>8</v>
      </c>
      <c r="C18" s="163" t="s">
        <v>41</v>
      </c>
      <c r="D18" s="163" t="s">
        <v>42</v>
      </c>
      <c r="E18" s="163" t="s">
        <v>43</v>
      </c>
      <c r="F18" s="163" t="s">
        <v>44</v>
      </c>
      <c r="G18" s="163" t="s">
        <v>45</v>
      </c>
      <c r="H18" s="163" t="s">
        <v>46</v>
      </c>
      <c r="I18" s="163" t="s">
        <v>47</v>
      </c>
      <c r="J18" s="163" t="s">
        <v>48</v>
      </c>
      <c r="K18" s="163" t="s">
        <v>49</v>
      </c>
      <c r="L18" s="163" t="s">
        <v>50</v>
      </c>
      <c r="M18" s="163" t="s">
        <v>51</v>
      </c>
      <c r="N18" s="163" t="s">
        <v>52</v>
      </c>
      <c r="O18" s="163" t="s">
        <v>53</v>
      </c>
      <c r="P18" s="163" t="s">
        <v>54</v>
      </c>
      <c r="Q18" s="163" t="s">
        <v>55</v>
      </c>
      <c r="R18" s="163" t="s">
        <v>56</v>
      </c>
      <c r="S18" s="163"/>
      <c r="T18" s="163" t="s">
        <v>57</v>
      </c>
    </row>
    <row r="19" spans="2:20" s="1" customFormat="1" ht="141.94999999999999" customHeight="1" x14ac:dyDescent="0.25">
      <c r="B19" s="163"/>
      <c r="C19" s="163"/>
      <c r="D19" s="163"/>
      <c r="E19" s="163"/>
      <c r="F19" s="163"/>
      <c r="G19" s="163"/>
      <c r="H19" s="163"/>
      <c r="I19" s="163"/>
      <c r="J19" s="163"/>
      <c r="K19" s="163"/>
      <c r="L19" s="163"/>
      <c r="M19" s="163"/>
      <c r="N19" s="163"/>
      <c r="O19" s="163"/>
      <c r="P19" s="163"/>
      <c r="Q19" s="163"/>
      <c r="R19" s="5" t="s">
        <v>58</v>
      </c>
      <c r="S19" s="5" t="s">
        <v>59</v>
      </c>
      <c r="T19" s="163"/>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F1" workbookViewId="0">
      <selection activeCell="F27" sqref="F27"/>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1" t="s">
        <v>548</v>
      </c>
      <c r="C4" s="161"/>
      <c r="D4" s="161"/>
      <c r="E4" s="161"/>
      <c r="F4" s="161"/>
      <c r="G4" s="161"/>
      <c r="H4" s="161"/>
      <c r="I4" s="161"/>
      <c r="J4" s="161"/>
      <c r="K4" s="161"/>
      <c r="L4" s="161"/>
      <c r="M4" s="161"/>
      <c r="N4" s="161"/>
      <c r="O4" s="161"/>
      <c r="P4" s="161"/>
      <c r="Q4" s="161"/>
      <c r="R4" s="161"/>
      <c r="S4" s="161"/>
      <c r="T4" s="161"/>
    </row>
    <row r="6" spans="1:20" s="1" customFormat="1" ht="18.95" customHeight="1" x14ac:dyDescent="0.3">
      <c r="A6" s="162" t="s">
        <v>3</v>
      </c>
      <c r="B6" s="162"/>
      <c r="C6" s="162"/>
      <c r="D6" s="162"/>
      <c r="E6" s="162"/>
      <c r="F6" s="162"/>
      <c r="G6" s="162"/>
      <c r="H6" s="162"/>
      <c r="I6" s="162"/>
      <c r="J6" s="162"/>
      <c r="K6" s="162"/>
      <c r="L6" s="162"/>
      <c r="M6" s="162"/>
      <c r="N6" s="162"/>
      <c r="O6" s="162"/>
      <c r="P6" s="162"/>
      <c r="Q6" s="162"/>
      <c r="R6" s="162"/>
      <c r="S6" s="162"/>
      <c r="T6" s="162"/>
    </row>
    <row r="8" spans="1:20" s="1" customFormat="1" ht="15.95" customHeight="1" x14ac:dyDescent="0.25">
      <c r="A8" s="161" t="s">
        <v>495</v>
      </c>
      <c r="B8" s="161"/>
      <c r="C8" s="161"/>
      <c r="D8" s="161"/>
      <c r="E8" s="161"/>
      <c r="F8" s="161"/>
      <c r="G8" s="161"/>
      <c r="H8" s="161"/>
      <c r="I8" s="161"/>
      <c r="J8" s="161"/>
      <c r="K8" s="161"/>
      <c r="L8" s="161"/>
      <c r="M8" s="161"/>
      <c r="N8" s="161"/>
      <c r="O8" s="161"/>
      <c r="P8" s="161"/>
      <c r="Q8" s="161"/>
      <c r="R8" s="161"/>
      <c r="S8" s="161"/>
      <c r="T8" s="161"/>
    </row>
    <row r="9" spans="1:20" s="1" customFormat="1" ht="15.95" customHeight="1" x14ac:dyDescent="0.25">
      <c r="A9" s="159" t="s">
        <v>4</v>
      </c>
      <c r="B9" s="159"/>
      <c r="C9" s="159"/>
      <c r="D9" s="159"/>
      <c r="E9" s="159"/>
      <c r="F9" s="159"/>
      <c r="G9" s="159"/>
      <c r="H9" s="159"/>
      <c r="I9" s="159"/>
      <c r="J9" s="159"/>
      <c r="K9" s="159"/>
      <c r="L9" s="159"/>
      <c r="M9" s="159"/>
      <c r="N9" s="159"/>
      <c r="O9" s="159"/>
      <c r="P9" s="159"/>
      <c r="Q9" s="159"/>
      <c r="R9" s="159"/>
      <c r="S9" s="159"/>
      <c r="T9" s="159"/>
    </row>
    <row r="11" spans="1:20" s="1" customFormat="1" ht="15.95" customHeight="1" x14ac:dyDescent="0.25">
      <c r="A11" s="161" t="s">
        <v>486</v>
      </c>
      <c r="B11" s="161"/>
      <c r="C11" s="161"/>
      <c r="D11" s="161"/>
      <c r="E11" s="161"/>
      <c r="F11" s="161"/>
      <c r="G11" s="161"/>
      <c r="H11" s="161"/>
      <c r="I11" s="161"/>
      <c r="J11" s="161"/>
      <c r="K11" s="161"/>
      <c r="L11" s="161"/>
      <c r="M11" s="161"/>
      <c r="N11" s="161"/>
      <c r="O11" s="161"/>
      <c r="P11" s="161"/>
      <c r="Q11" s="161"/>
      <c r="R11" s="161"/>
      <c r="S11" s="161"/>
      <c r="T11" s="161"/>
    </row>
    <row r="12" spans="1:20" s="1" customFormat="1" ht="15.95" customHeight="1" x14ac:dyDescent="0.25">
      <c r="A12" s="159" t="s">
        <v>5</v>
      </c>
      <c r="B12" s="159"/>
      <c r="C12" s="159"/>
      <c r="D12" s="159"/>
      <c r="E12" s="159"/>
      <c r="F12" s="159"/>
      <c r="G12" s="159"/>
      <c r="H12" s="159"/>
      <c r="I12" s="159"/>
      <c r="J12" s="159"/>
      <c r="K12" s="159"/>
      <c r="L12" s="159"/>
      <c r="M12" s="159"/>
      <c r="N12" s="159"/>
      <c r="O12" s="159"/>
      <c r="P12" s="159"/>
      <c r="Q12" s="159"/>
      <c r="R12" s="159"/>
      <c r="S12" s="159"/>
      <c r="T12" s="159"/>
    </row>
    <row r="14" spans="1:20" s="1" customFormat="1" ht="15.95" customHeight="1" x14ac:dyDescent="0.25">
      <c r="A14" s="158" t="s">
        <v>556</v>
      </c>
      <c r="B14" s="158"/>
      <c r="C14" s="158"/>
      <c r="D14" s="158"/>
      <c r="E14" s="158"/>
      <c r="F14" s="158"/>
      <c r="G14" s="158"/>
      <c r="H14" s="158"/>
      <c r="I14" s="158"/>
      <c r="J14" s="158"/>
      <c r="K14" s="158"/>
      <c r="L14" s="158"/>
      <c r="M14" s="158"/>
      <c r="N14" s="158"/>
      <c r="O14" s="158"/>
      <c r="P14" s="158"/>
      <c r="Q14" s="158"/>
      <c r="R14" s="158"/>
      <c r="S14" s="158"/>
      <c r="T14" s="158"/>
    </row>
    <row r="15" spans="1:20" s="1" customFormat="1" ht="15.95" customHeight="1" x14ac:dyDescent="0.25">
      <c r="A15" s="159" t="s">
        <v>6</v>
      </c>
      <c r="B15" s="159"/>
      <c r="C15" s="159"/>
      <c r="D15" s="159"/>
      <c r="E15" s="159"/>
      <c r="F15" s="159"/>
      <c r="G15" s="159"/>
      <c r="H15" s="159"/>
      <c r="I15" s="159"/>
      <c r="J15" s="159"/>
      <c r="K15" s="159"/>
      <c r="L15" s="159"/>
      <c r="M15" s="159"/>
      <c r="N15" s="159"/>
      <c r="O15" s="159"/>
      <c r="P15" s="159"/>
      <c r="Q15" s="159"/>
      <c r="R15" s="159"/>
      <c r="S15" s="159"/>
      <c r="T15" s="159"/>
    </row>
    <row r="17" spans="1:20" s="7" customFormat="1" ht="18.95" customHeight="1" x14ac:dyDescent="0.3">
      <c r="A17" s="160" t="s">
        <v>60</v>
      </c>
      <c r="B17" s="160"/>
      <c r="C17" s="160"/>
      <c r="D17" s="160"/>
      <c r="E17" s="160"/>
      <c r="F17" s="160"/>
      <c r="G17" s="160"/>
      <c r="H17" s="160"/>
      <c r="I17" s="160"/>
      <c r="J17" s="160"/>
      <c r="K17" s="160"/>
      <c r="L17" s="160"/>
      <c r="M17" s="160"/>
      <c r="N17" s="160"/>
      <c r="O17" s="160"/>
      <c r="P17" s="160"/>
      <c r="Q17" s="160"/>
      <c r="R17" s="160"/>
      <c r="S17" s="160"/>
      <c r="T17" s="160"/>
    </row>
    <row r="18" spans="1:20" s="1" customFormat="1" ht="15.95" customHeight="1" x14ac:dyDescent="0.25"/>
    <row r="19" spans="1:20" s="1" customFormat="1" ht="15.95" customHeight="1" x14ac:dyDescent="0.25">
      <c r="A19" s="163" t="s">
        <v>8</v>
      </c>
      <c r="B19" s="163" t="s">
        <v>61</v>
      </c>
      <c r="C19" s="163"/>
      <c r="D19" s="163" t="s">
        <v>62</v>
      </c>
      <c r="E19" s="163" t="s">
        <v>63</v>
      </c>
      <c r="F19" s="163"/>
      <c r="G19" s="163" t="s">
        <v>64</v>
      </c>
      <c r="H19" s="163"/>
      <c r="I19" s="163" t="s">
        <v>65</v>
      </c>
      <c r="J19" s="163"/>
      <c r="K19" s="163" t="s">
        <v>66</v>
      </c>
      <c r="L19" s="163" t="s">
        <v>67</v>
      </c>
      <c r="M19" s="163"/>
      <c r="N19" s="163" t="s">
        <v>68</v>
      </c>
      <c r="O19" s="163"/>
      <c r="P19" s="163" t="s">
        <v>69</v>
      </c>
      <c r="Q19" s="163" t="s">
        <v>70</v>
      </c>
      <c r="R19" s="163"/>
      <c r="S19" s="163" t="s">
        <v>71</v>
      </c>
      <c r="T19" s="163"/>
    </row>
    <row r="20" spans="1:20" s="1" customFormat="1" ht="95.1" customHeight="1" x14ac:dyDescent="0.25">
      <c r="A20" s="163"/>
      <c r="B20" s="163"/>
      <c r="C20" s="163"/>
      <c r="D20" s="163"/>
      <c r="E20" s="163"/>
      <c r="F20" s="163"/>
      <c r="G20" s="163"/>
      <c r="H20" s="163"/>
      <c r="I20" s="163"/>
      <c r="J20" s="163"/>
      <c r="K20" s="163"/>
      <c r="L20" s="163"/>
      <c r="M20" s="163"/>
      <c r="N20" s="163"/>
      <c r="O20" s="163"/>
      <c r="P20" s="163"/>
      <c r="Q20" s="5" t="s">
        <v>72</v>
      </c>
      <c r="R20" s="5" t="s">
        <v>73</v>
      </c>
      <c r="S20" s="5" t="s">
        <v>74</v>
      </c>
      <c r="T20" s="5" t="s">
        <v>75</v>
      </c>
    </row>
    <row r="21" spans="1:20" s="1" customFormat="1" ht="15.95" customHeight="1" x14ac:dyDescent="0.25">
      <c r="A21" s="163"/>
      <c r="B21" s="5" t="s">
        <v>76</v>
      </c>
      <c r="C21" s="5" t="s">
        <v>77</v>
      </c>
      <c r="D21" s="16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A13" workbookViewId="0">
      <selection activeCell="F27" sqref="F27"/>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1" t="s">
        <v>548</v>
      </c>
      <c r="C4" s="161"/>
      <c r="D4" s="161"/>
      <c r="E4" s="161"/>
      <c r="F4" s="161"/>
      <c r="G4" s="161"/>
      <c r="H4" s="161"/>
      <c r="I4" s="161"/>
      <c r="J4" s="161"/>
      <c r="K4" s="161"/>
      <c r="L4" s="161"/>
      <c r="M4" s="161"/>
      <c r="N4" s="161"/>
      <c r="O4" s="161"/>
      <c r="P4" s="161"/>
      <c r="Q4" s="161"/>
      <c r="R4" s="161"/>
      <c r="S4" s="161"/>
      <c r="T4" s="161"/>
    </row>
    <row r="6" spans="1:20" s="1" customFormat="1" ht="18.95" customHeight="1" x14ac:dyDescent="0.3">
      <c r="A6" s="162" t="s">
        <v>3</v>
      </c>
      <c r="B6" s="162"/>
      <c r="C6" s="162"/>
      <c r="D6" s="162"/>
      <c r="E6" s="162"/>
      <c r="F6" s="162"/>
      <c r="G6" s="162"/>
      <c r="H6" s="162"/>
      <c r="I6" s="162"/>
      <c r="J6" s="162"/>
      <c r="K6" s="162"/>
      <c r="L6" s="162"/>
      <c r="M6" s="162"/>
      <c r="N6" s="162"/>
      <c r="O6" s="162"/>
      <c r="P6" s="162"/>
      <c r="Q6" s="162"/>
      <c r="R6" s="162"/>
      <c r="S6" s="162"/>
      <c r="T6" s="162"/>
    </row>
    <row r="8" spans="1:20" s="1" customFormat="1" ht="15.95" customHeight="1" x14ac:dyDescent="0.25">
      <c r="A8" s="161" t="s">
        <v>495</v>
      </c>
      <c r="B8" s="161"/>
      <c r="C8" s="161"/>
      <c r="D8" s="161"/>
      <c r="E8" s="161"/>
      <c r="F8" s="161"/>
      <c r="G8" s="161"/>
      <c r="H8" s="161"/>
      <c r="I8" s="161"/>
      <c r="J8" s="161"/>
      <c r="K8" s="161"/>
      <c r="L8" s="161"/>
      <c r="M8" s="161"/>
      <c r="N8" s="161"/>
      <c r="O8" s="161"/>
      <c r="P8" s="161"/>
      <c r="Q8" s="161"/>
      <c r="R8" s="161"/>
      <c r="S8" s="161"/>
      <c r="T8" s="161"/>
    </row>
    <row r="9" spans="1:20" s="1" customFormat="1" ht="15.95" customHeight="1" x14ac:dyDescent="0.25">
      <c r="A9" s="159" t="s">
        <v>4</v>
      </c>
      <c r="B9" s="159"/>
      <c r="C9" s="159"/>
      <c r="D9" s="159"/>
      <c r="E9" s="159"/>
      <c r="F9" s="159"/>
      <c r="G9" s="159"/>
      <c r="H9" s="159"/>
      <c r="I9" s="159"/>
      <c r="J9" s="159"/>
      <c r="K9" s="159"/>
      <c r="L9" s="159"/>
      <c r="M9" s="159"/>
      <c r="N9" s="159"/>
      <c r="O9" s="159"/>
      <c r="P9" s="159"/>
      <c r="Q9" s="159"/>
      <c r="R9" s="159"/>
      <c r="S9" s="159"/>
      <c r="T9" s="159"/>
    </row>
    <row r="11" spans="1:20" s="1" customFormat="1" ht="15.95" customHeight="1" x14ac:dyDescent="0.25">
      <c r="A11" s="161" t="s">
        <v>486</v>
      </c>
      <c r="B11" s="161"/>
      <c r="C11" s="161"/>
      <c r="D11" s="161"/>
      <c r="E11" s="161"/>
      <c r="F11" s="161"/>
      <c r="G11" s="161"/>
      <c r="H11" s="161"/>
      <c r="I11" s="161"/>
      <c r="J11" s="161"/>
      <c r="K11" s="161"/>
      <c r="L11" s="161"/>
      <c r="M11" s="161"/>
      <c r="N11" s="161"/>
      <c r="O11" s="161"/>
      <c r="P11" s="161"/>
      <c r="Q11" s="161"/>
      <c r="R11" s="161"/>
      <c r="S11" s="161"/>
      <c r="T11" s="161"/>
    </row>
    <row r="12" spans="1:20" s="1" customFormat="1" ht="15.95" customHeight="1" x14ac:dyDescent="0.25">
      <c r="A12" s="159" t="s">
        <v>5</v>
      </c>
      <c r="B12" s="159"/>
      <c r="C12" s="159"/>
      <c r="D12" s="159"/>
      <c r="E12" s="159"/>
      <c r="F12" s="159"/>
      <c r="G12" s="159"/>
      <c r="H12" s="159"/>
      <c r="I12" s="159"/>
      <c r="J12" s="159"/>
      <c r="K12" s="159"/>
      <c r="L12" s="159"/>
      <c r="M12" s="159"/>
      <c r="N12" s="159"/>
      <c r="O12" s="159"/>
      <c r="P12" s="159"/>
      <c r="Q12" s="159"/>
      <c r="R12" s="159"/>
      <c r="S12" s="159"/>
      <c r="T12" s="159"/>
    </row>
    <row r="14" spans="1:20" s="1" customFormat="1" ht="15.95" customHeight="1" x14ac:dyDescent="0.25">
      <c r="A14" s="158" t="s">
        <v>556</v>
      </c>
      <c r="B14" s="158"/>
      <c r="C14" s="158"/>
      <c r="D14" s="158"/>
      <c r="E14" s="158"/>
      <c r="F14" s="158"/>
      <c r="G14" s="158"/>
      <c r="H14" s="158"/>
      <c r="I14" s="158"/>
      <c r="J14" s="158"/>
      <c r="K14" s="158"/>
      <c r="L14" s="158"/>
      <c r="M14" s="158"/>
      <c r="N14" s="158"/>
      <c r="O14" s="158"/>
      <c r="P14" s="158"/>
      <c r="Q14" s="158"/>
      <c r="R14" s="158"/>
      <c r="S14" s="158"/>
      <c r="T14" s="158"/>
    </row>
    <row r="15" spans="1:20" s="1" customFormat="1" ht="15.95" customHeight="1" x14ac:dyDescent="0.25">
      <c r="A15" s="159" t="s">
        <v>6</v>
      </c>
      <c r="B15" s="159"/>
      <c r="C15" s="159"/>
      <c r="D15" s="159"/>
      <c r="E15" s="159"/>
      <c r="F15" s="159"/>
      <c r="G15" s="159"/>
      <c r="H15" s="159"/>
      <c r="I15" s="159"/>
      <c r="J15" s="159"/>
      <c r="K15" s="159"/>
      <c r="L15" s="159"/>
      <c r="M15" s="159"/>
      <c r="N15" s="159"/>
      <c r="O15" s="159"/>
      <c r="P15" s="159"/>
      <c r="Q15" s="159"/>
      <c r="R15" s="159"/>
      <c r="S15" s="159"/>
      <c r="T15" s="159"/>
    </row>
    <row r="17" spans="1:27" s="7" customFormat="1" ht="18.95" customHeight="1" x14ac:dyDescent="0.3">
      <c r="A17" s="160" t="s">
        <v>78</v>
      </c>
      <c r="B17" s="160"/>
      <c r="C17" s="160"/>
      <c r="D17" s="160"/>
      <c r="E17" s="160"/>
      <c r="F17" s="160"/>
      <c r="G17" s="160"/>
      <c r="H17" s="160"/>
      <c r="I17" s="160"/>
      <c r="J17" s="160"/>
      <c r="K17" s="160"/>
      <c r="L17" s="160"/>
      <c r="M17" s="160"/>
      <c r="N17" s="160"/>
      <c r="O17" s="160"/>
      <c r="P17" s="160"/>
      <c r="Q17" s="160"/>
      <c r="R17" s="160"/>
      <c r="S17" s="160"/>
      <c r="T17" s="160"/>
    </row>
    <row r="19" spans="1:27" s="1" customFormat="1" ht="32.1" customHeight="1" x14ac:dyDescent="0.25">
      <c r="A19" s="163" t="s">
        <v>8</v>
      </c>
      <c r="B19" s="163" t="s">
        <v>79</v>
      </c>
      <c r="C19" s="163"/>
      <c r="D19" s="163" t="s">
        <v>80</v>
      </c>
      <c r="E19" s="163"/>
      <c r="F19" s="163" t="s">
        <v>50</v>
      </c>
      <c r="G19" s="163"/>
      <c r="H19" s="163"/>
      <c r="I19" s="163"/>
      <c r="J19" s="163" t="s">
        <v>81</v>
      </c>
      <c r="K19" s="163" t="s">
        <v>82</v>
      </c>
      <c r="L19" s="163"/>
      <c r="M19" s="163" t="s">
        <v>83</v>
      </c>
      <c r="N19" s="163"/>
      <c r="O19" s="163" t="s">
        <v>84</v>
      </c>
      <c r="P19" s="163"/>
      <c r="Q19" s="163" t="s">
        <v>85</v>
      </c>
      <c r="R19" s="163"/>
      <c r="S19" s="163" t="s">
        <v>86</v>
      </c>
      <c r="T19" s="163" t="s">
        <v>87</v>
      </c>
      <c r="U19" s="163" t="s">
        <v>88</v>
      </c>
      <c r="V19" s="163" t="s">
        <v>89</v>
      </c>
      <c r="W19" s="163"/>
      <c r="X19" s="163" t="s">
        <v>70</v>
      </c>
      <c r="Y19" s="163"/>
      <c r="Z19" s="163" t="s">
        <v>71</v>
      </c>
      <c r="AA19" s="163"/>
    </row>
    <row r="20" spans="1:27" s="1" customFormat="1" ht="111" customHeight="1" x14ac:dyDescent="0.25">
      <c r="A20" s="163"/>
      <c r="B20" s="163"/>
      <c r="C20" s="163"/>
      <c r="D20" s="163"/>
      <c r="E20" s="163"/>
      <c r="F20" s="163" t="s">
        <v>90</v>
      </c>
      <c r="G20" s="163"/>
      <c r="H20" s="163" t="s">
        <v>91</v>
      </c>
      <c r="I20" s="163"/>
      <c r="J20" s="163"/>
      <c r="K20" s="163"/>
      <c r="L20" s="163"/>
      <c r="M20" s="163"/>
      <c r="N20" s="163"/>
      <c r="O20" s="163"/>
      <c r="P20" s="163"/>
      <c r="Q20" s="163"/>
      <c r="R20" s="163"/>
      <c r="S20" s="163"/>
      <c r="T20" s="163"/>
      <c r="U20" s="163"/>
      <c r="V20" s="163"/>
      <c r="W20" s="163"/>
      <c r="X20" s="5" t="s">
        <v>72</v>
      </c>
      <c r="Y20" s="5" t="s">
        <v>73</v>
      </c>
      <c r="Z20" s="5" t="s">
        <v>74</v>
      </c>
      <c r="AA20" s="5" t="s">
        <v>75</v>
      </c>
    </row>
    <row r="21" spans="1:27" s="1" customFormat="1" ht="15.95" customHeight="1" x14ac:dyDescent="0.25">
      <c r="A21" s="16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76">
        <v>1</v>
      </c>
      <c r="B22" s="76">
        <v>2</v>
      </c>
      <c r="C22" s="76">
        <v>3</v>
      </c>
      <c r="D22" s="76">
        <v>4</v>
      </c>
      <c r="E22" s="76">
        <v>5</v>
      </c>
      <c r="F22" s="76">
        <v>6</v>
      </c>
      <c r="G22" s="76">
        <v>7</v>
      </c>
      <c r="H22" s="76">
        <v>8</v>
      </c>
      <c r="I22" s="76">
        <v>9</v>
      </c>
      <c r="J22" s="76">
        <v>10</v>
      </c>
      <c r="K22" s="76">
        <v>11</v>
      </c>
      <c r="L22" s="76">
        <v>12</v>
      </c>
      <c r="M22" s="76">
        <v>13</v>
      </c>
      <c r="N22" s="76">
        <v>14</v>
      </c>
      <c r="O22" s="76">
        <v>15</v>
      </c>
      <c r="P22" s="76">
        <v>16</v>
      </c>
      <c r="Q22" s="76">
        <v>19</v>
      </c>
      <c r="R22" s="76">
        <v>20</v>
      </c>
      <c r="S22" s="76">
        <v>21</v>
      </c>
      <c r="T22" s="76">
        <v>22</v>
      </c>
      <c r="U22" s="76">
        <v>23</v>
      </c>
      <c r="V22" s="76">
        <v>24</v>
      </c>
      <c r="W22" s="76">
        <v>25</v>
      </c>
      <c r="X22" s="76">
        <v>26</v>
      </c>
      <c r="Y22" s="76">
        <v>27</v>
      </c>
      <c r="Z22" s="76">
        <v>28</v>
      </c>
      <c r="AA22" s="76">
        <v>29</v>
      </c>
    </row>
    <row r="23" spans="1:27" s="1" customFormat="1" ht="189.95" customHeight="1" x14ac:dyDescent="0.25">
      <c r="A23" s="77">
        <v>3</v>
      </c>
      <c r="B23" s="78" t="s">
        <v>95</v>
      </c>
      <c r="C23" s="78" t="s">
        <v>95</v>
      </c>
      <c r="D23" s="78" t="s">
        <v>96</v>
      </c>
      <c r="E23" s="78" t="s">
        <v>96</v>
      </c>
      <c r="F23" s="77">
        <v>35</v>
      </c>
      <c r="G23" s="77">
        <v>35</v>
      </c>
      <c r="H23" s="77">
        <v>35</v>
      </c>
      <c r="I23" s="77">
        <v>35</v>
      </c>
      <c r="J23" s="79">
        <v>1987</v>
      </c>
      <c r="K23" s="77">
        <v>2</v>
      </c>
      <c r="L23" s="77">
        <v>2</v>
      </c>
      <c r="M23" s="78" t="s">
        <v>97</v>
      </c>
      <c r="N23" s="78" t="s">
        <v>98</v>
      </c>
      <c r="O23" s="78" t="s">
        <v>92</v>
      </c>
      <c r="P23" s="78" t="s">
        <v>92</v>
      </c>
      <c r="Q23" s="78" t="s">
        <v>99</v>
      </c>
      <c r="R23" s="78" t="s">
        <v>99</v>
      </c>
      <c r="S23" s="79">
        <v>2021</v>
      </c>
      <c r="T23" s="79">
        <v>2015</v>
      </c>
      <c r="U23" s="77">
        <v>6</v>
      </c>
      <c r="V23" s="78" t="s">
        <v>100</v>
      </c>
      <c r="W23" s="78" t="s">
        <v>100</v>
      </c>
      <c r="X23" s="78" t="s">
        <v>101</v>
      </c>
      <c r="Y23" s="78" t="s">
        <v>93</v>
      </c>
      <c r="Z23" s="78" t="s">
        <v>94</v>
      </c>
      <c r="AA23" s="78" t="s">
        <v>481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16" workbookViewId="0">
      <selection activeCell="C22" sqref="C22"/>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61" t="s">
        <v>548</v>
      </c>
      <c r="B5" s="161"/>
      <c r="C5" s="161"/>
    </row>
    <row r="7" spans="1:3" ht="18.95" customHeight="1" x14ac:dyDescent="0.3">
      <c r="A7" s="162" t="s">
        <v>3</v>
      </c>
      <c r="B7" s="162"/>
      <c r="C7" s="162"/>
    </row>
    <row r="9" spans="1:3" ht="15.95" customHeight="1" x14ac:dyDescent="0.25">
      <c r="A9" s="161" t="s">
        <v>495</v>
      </c>
      <c r="B9" s="161"/>
      <c r="C9" s="161"/>
    </row>
    <row r="10" spans="1:3" ht="15.95" customHeight="1" x14ac:dyDescent="0.25">
      <c r="A10" s="159" t="s">
        <v>4</v>
      </c>
      <c r="B10" s="159"/>
      <c r="C10" s="159"/>
    </row>
    <row r="12" spans="1:3" ht="15.95" customHeight="1" x14ac:dyDescent="0.25">
      <c r="A12" s="161" t="s">
        <v>486</v>
      </c>
      <c r="B12" s="161"/>
      <c r="C12" s="161"/>
    </row>
    <row r="13" spans="1:3" ht="15.95" customHeight="1" x14ac:dyDescent="0.25">
      <c r="A13" s="159" t="s">
        <v>5</v>
      </c>
      <c r="B13" s="159"/>
      <c r="C13" s="159"/>
    </row>
    <row r="15" spans="1:3" ht="15.95" customHeight="1" x14ac:dyDescent="0.25">
      <c r="A15" s="158" t="s">
        <v>556</v>
      </c>
      <c r="B15" s="158"/>
      <c r="C15" s="158"/>
    </row>
    <row r="16" spans="1:3" ht="15.95" customHeight="1" x14ac:dyDescent="0.25">
      <c r="A16" s="159" t="s">
        <v>6</v>
      </c>
      <c r="B16" s="159"/>
      <c r="C16" s="159"/>
    </row>
    <row r="18" spans="1:3" ht="36.950000000000003" customHeight="1" x14ac:dyDescent="0.3">
      <c r="A18" s="164" t="s">
        <v>102</v>
      </c>
      <c r="B18" s="164"/>
      <c r="C18" s="164"/>
    </row>
    <row r="20" spans="1:3" ht="15.95" customHeight="1" x14ac:dyDescent="0.25">
      <c r="A20" s="43" t="s">
        <v>8</v>
      </c>
      <c r="B20" s="47" t="s">
        <v>9</v>
      </c>
      <c r="C20" s="47" t="s">
        <v>10</v>
      </c>
    </row>
    <row r="21" spans="1:3" ht="15.95" customHeight="1" x14ac:dyDescent="0.25">
      <c r="A21" s="3">
        <v>1</v>
      </c>
      <c r="B21" s="3">
        <v>2</v>
      </c>
      <c r="C21" s="3">
        <v>3</v>
      </c>
    </row>
    <row r="22" spans="1:3" ht="84" customHeight="1" x14ac:dyDescent="0.25">
      <c r="A22" s="4">
        <v>1</v>
      </c>
      <c r="B22" s="43" t="s">
        <v>103</v>
      </c>
      <c r="C22" s="155" t="str">
        <f>IFERROR(TRIM(MID(INDEX([1]Ф24!$ALH$6:$ALH$7000,MATCH($A$12,[1]Ф24!$C$6:$C$7000,0),1),1,SEARCH("основани",INDEX([1]Ф24!$ALH$6:$ALH$7000,MATCH($A$12,[1]Ф24!$C$6:$C$7000,0),1),40)-19)),"#Ошибка!")</f>
        <v>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0,156 млн.руб. НЗС в размере 0,156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v>
      </c>
    </row>
    <row r="23" spans="1:3" ht="80.25" customHeight="1" x14ac:dyDescent="0.25">
      <c r="A23" s="4">
        <v>2</v>
      </c>
      <c r="B23" s="43" t="s">
        <v>104</v>
      </c>
      <c r="C23" s="47" t="s">
        <v>487</v>
      </c>
    </row>
    <row r="24" spans="1:3" ht="48" customHeight="1" x14ac:dyDescent="0.25">
      <c r="A24" s="4">
        <v>3</v>
      </c>
      <c r="B24" s="43" t="s">
        <v>105</v>
      </c>
      <c r="C24" s="49" t="s">
        <v>488</v>
      </c>
    </row>
    <row r="25" spans="1:3" ht="32.1" customHeight="1" x14ac:dyDescent="0.25">
      <c r="A25" s="4">
        <v>4</v>
      </c>
      <c r="B25" s="43" t="s">
        <v>106</v>
      </c>
      <c r="C25" s="50" t="s">
        <v>463</v>
      </c>
    </row>
    <row r="26" spans="1:3" ht="32.1" customHeight="1" x14ac:dyDescent="0.25">
      <c r="A26" s="4">
        <v>5</v>
      </c>
      <c r="B26" s="43" t="s">
        <v>107</v>
      </c>
      <c r="C26" s="47" t="s">
        <v>479</v>
      </c>
    </row>
    <row r="27" spans="1:3" ht="45" customHeight="1" x14ac:dyDescent="0.25">
      <c r="A27" s="4">
        <v>6</v>
      </c>
      <c r="B27" s="43" t="s">
        <v>108</v>
      </c>
      <c r="C27" s="62" t="s">
        <v>478</v>
      </c>
    </row>
    <row r="28" spans="1:3" ht="15.95" customHeight="1" x14ac:dyDescent="0.25">
      <c r="A28" s="4">
        <v>7</v>
      </c>
      <c r="B28" s="43" t="s">
        <v>109</v>
      </c>
      <c r="C28" s="48">
        <v>2014</v>
      </c>
    </row>
    <row r="29" spans="1:3" ht="15.95" customHeight="1" x14ac:dyDescent="0.25">
      <c r="A29" s="4">
        <v>8</v>
      </c>
      <c r="B29" s="43" t="s">
        <v>110</v>
      </c>
      <c r="C29" s="48">
        <v>2014</v>
      </c>
    </row>
    <row r="30" spans="1:3" ht="15.95" customHeight="1" x14ac:dyDescent="0.25">
      <c r="A30" s="4">
        <v>9</v>
      </c>
      <c r="B30" s="43" t="s">
        <v>111</v>
      </c>
      <c r="C30" s="47" t="s">
        <v>546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topLeftCell="J1" zoomScale="55" zoomScaleNormal="55" workbookViewId="0">
      <selection activeCell="D54" sqref="D54"/>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0.85546875" style="9"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165" t="s">
        <v>549</v>
      </c>
      <c r="N2" s="165"/>
    </row>
    <row r="3" spans="1:26" ht="11.45" customHeight="1" x14ac:dyDescent="0.25">
      <c r="M3" s="166"/>
      <c r="N3" s="166"/>
    </row>
    <row r="4" spans="1:26" ht="18.95" customHeight="1" x14ac:dyDescent="0.3">
      <c r="A4" s="162" t="s">
        <v>3</v>
      </c>
      <c r="B4" s="162"/>
      <c r="C4" s="162"/>
      <c r="D4" s="162"/>
      <c r="E4" s="162"/>
      <c r="F4" s="162"/>
      <c r="G4" s="162"/>
      <c r="H4" s="162"/>
      <c r="I4" s="162"/>
      <c r="J4" s="162"/>
      <c r="K4" s="162"/>
      <c r="L4" s="162"/>
      <c r="M4" s="162"/>
      <c r="N4" s="162"/>
      <c r="O4" s="162"/>
      <c r="P4" s="162"/>
      <c r="Q4" s="162"/>
      <c r="R4" s="162"/>
      <c r="S4" s="162"/>
      <c r="T4" s="162"/>
      <c r="U4" s="162"/>
      <c r="V4" s="162"/>
      <c r="W4" s="162"/>
      <c r="X4" s="162"/>
      <c r="Y4" s="162"/>
      <c r="Z4" s="162"/>
    </row>
    <row r="6" spans="1:26" ht="15.95" customHeight="1" x14ac:dyDescent="0.25">
      <c r="A6" s="161" t="s">
        <v>495</v>
      </c>
      <c r="B6" s="161"/>
      <c r="C6" s="161"/>
      <c r="D6" s="161"/>
      <c r="E6" s="161"/>
      <c r="F6" s="161"/>
      <c r="G6" s="161"/>
      <c r="H6" s="161"/>
      <c r="I6" s="161"/>
      <c r="J6" s="161"/>
      <c r="K6" s="161"/>
      <c r="L6" s="161"/>
      <c r="M6" s="161"/>
      <c r="N6" s="161"/>
      <c r="O6" s="161"/>
      <c r="P6" s="161"/>
      <c r="Q6" s="161"/>
      <c r="R6" s="161"/>
      <c r="S6" s="161"/>
      <c r="T6" s="161"/>
      <c r="U6" s="161"/>
      <c r="V6" s="161"/>
      <c r="W6" s="161"/>
      <c r="X6" s="161"/>
      <c r="Y6" s="161"/>
      <c r="Z6" s="161"/>
    </row>
    <row r="7" spans="1:26" ht="15.95" customHeight="1" x14ac:dyDescent="0.25">
      <c r="A7" s="159" t="s">
        <v>4</v>
      </c>
      <c r="B7" s="159"/>
      <c r="C7" s="159"/>
      <c r="D7" s="159"/>
      <c r="E7" s="159"/>
      <c r="F7" s="159"/>
      <c r="G7" s="159"/>
      <c r="H7" s="159"/>
      <c r="I7" s="159"/>
      <c r="J7" s="159"/>
      <c r="K7" s="159"/>
      <c r="L7" s="159"/>
      <c r="M7" s="159"/>
      <c r="N7" s="159"/>
      <c r="O7" s="159"/>
      <c r="P7" s="159"/>
      <c r="Q7" s="159"/>
      <c r="R7" s="159"/>
      <c r="S7" s="159"/>
      <c r="T7" s="159"/>
      <c r="U7" s="159"/>
      <c r="V7" s="159"/>
      <c r="W7" s="159"/>
      <c r="X7" s="159"/>
      <c r="Y7" s="159"/>
      <c r="Z7" s="159"/>
    </row>
    <row r="9" spans="1:26" ht="15.95" customHeight="1" x14ac:dyDescent="0.25">
      <c r="A9" s="161" t="s">
        <v>486</v>
      </c>
      <c r="B9" s="161"/>
      <c r="C9" s="161"/>
      <c r="D9" s="161"/>
      <c r="E9" s="161"/>
      <c r="F9" s="161"/>
      <c r="G9" s="161"/>
      <c r="H9" s="161"/>
      <c r="I9" s="161"/>
      <c r="J9" s="161"/>
      <c r="K9" s="161"/>
      <c r="L9" s="161"/>
      <c r="M9" s="161"/>
      <c r="N9" s="161"/>
      <c r="O9" s="161"/>
      <c r="P9" s="161"/>
      <c r="Q9" s="161"/>
      <c r="R9" s="161"/>
      <c r="S9" s="161"/>
      <c r="T9" s="161"/>
      <c r="U9" s="161"/>
      <c r="V9" s="161"/>
      <c r="W9" s="161"/>
      <c r="X9" s="161"/>
      <c r="Y9" s="161"/>
      <c r="Z9" s="161"/>
    </row>
    <row r="10" spans="1:26" ht="15.95" customHeight="1" x14ac:dyDescent="0.25">
      <c r="A10" s="159" t="s">
        <v>5</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row>
    <row r="12" spans="1:26" ht="15.95" customHeight="1" x14ac:dyDescent="0.25">
      <c r="A12" s="158" t="s">
        <v>556</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row>
    <row r="13" spans="1:26" ht="15.95" customHeight="1" x14ac:dyDescent="0.25">
      <c r="A13" s="159" t="s">
        <v>6</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row>
    <row r="14" spans="1:26" s="11" customFormat="1" ht="15.95" customHeight="1" x14ac:dyDescent="0.25">
      <c r="A14" s="10" t="s">
        <v>112</v>
      </c>
    </row>
    <row r="15" spans="1:26" s="12" customFormat="1" ht="15.95" customHeight="1" x14ac:dyDescent="0.25">
      <c r="A15" s="167" t="s">
        <v>113</v>
      </c>
      <c r="B15" s="167"/>
      <c r="C15" s="167"/>
      <c r="D15" s="167"/>
      <c r="E15" s="167"/>
      <c r="F15" s="167"/>
      <c r="G15" s="167"/>
      <c r="H15" s="167"/>
      <c r="I15" s="167"/>
      <c r="J15" s="167"/>
      <c r="K15" s="167"/>
      <c r="L15" s="167"/>
      <c r="M15" s="167"/>
      <c r="N15" s="167" t="s">
        <v>114</v>
      </c>
      <c r="O15" s="167"/>
      <c r="P15" s="167"/>
      <c r="Q15" s="167"/>
      <c r="R15" s="167"/>
      <c r="S15" s="167"/>
      <c r="T15" s="167"/>
      <c r="U15" s="167"/>
      <c r="V15" s="167"/>
      <c r="W15" s="167"/>
      <c r="X15" s="167"/>
      <c r="Y15" s="167"/>
      <c r="Z15" s="167"/>
    </row>
    <row r="16" spans="1:26" s="12" customFormat="1" ht="221.1" customHeight="1" x14ac:dyDescent="0.25">
      <c r="A16" s="2" t="s">
        <v>115</v>
      </c>
      <c r="B16" s="2" t="s">
        <v>116</v>
      </c>
      <c r="C16" s="2" t="s">
        <v>117</v>
      </c>
      <c r="D16" s="2" t="s">
        <v>118</v>
      </c>
      <c r="E16" s="2" t="s">
        <v>119</v>
      </c>
      <c r="F16" s="2" t="s">
        <v>120</v>
      </c>
      <c r="G16" s="2" t="s">
        <v>121</v>
      </c>
      <c r="H16" s="2" t="s">
        <v>122</v>
      </c>
      <c r="I16" s="2" t="s">
        <v>123</v>
      </c>
      <c r="J16" s="2" t="s">
        <v>124</v>
      </c>
      <c r="K16" s="2" t="s">
        <v>125</v>
      </c>
      <c r="L16" s="2" t="s">
        <v>126</v>
      </c>
      <c r="M16" s="2" t="s">
        <v>127</v>
      </c>
      <c r="N16" s="2" t="s">
        <v>128</v>
      </c>
      <c r="O16" s="2" t="s">
        <v>129</v>
      </c>
      <c r="P16" s="2" t="s">
        <v>130</v>
      </c>
      <c r="Q16" s="2" t="s">
        <v>131</v>
      </c>
      <c r="R16" s="2" t="s">
        <v>122</v>
      </c>
      <c r="S16" s="2" t="s">
        <v>132</v>
      </c>
      <c r="T16" s="2" t="s">
        <v>133</v>
      </c>
      <c r="U16" s="2" t="s">
        <v>134</v>
      </c>
      <c r="V16" s="2" t="s">
        <v>131</v>
      </c>
      <c r="W16" s="2" t="s">
        <v>135</v>
      </c>
      <c r="X16" s="2" t="s">
        <v>136</v>
      </c>
      <c r="Y16" s="2" t="s">
        <v>137</v>
      </c>
      <c r="Z16" s="2" t="s">
        <v>138</v>
      </c>
    </row>
    <row r="17" spans="1:26" s="44"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82" customFormat="1" ht="44.25" customHeight="1" x14ac:dyDescent="0.25">
      <c r="A18" s="60" t="s">
        <v>489</v>
      </c>
      <c r="B18" s="96" t="s">
        <v>492</v>
      </c>
      <c r="C18" s="84">
        <f>SUM(C19:C21)</f>
        <v>1E-3</v>
      </c>
      <c r="D18" s="84">
        <f t="shared" ref="D18:E18" si="0">SUM(D19:D21)</f>
        <v>3</v>
      </c>
      <c r="E18" s="84">
        <f t="shared" si="0"/>
        <v>0</v>
      </c>
      <c r="F18" s="101">
        <f t="shared" ref="F18:F20" si="1">C18*D18</f>
        <v>3.0000000000000001E-3</v>
      </c>
      <c r="G18" s="86">
        <f>C18*E18</f>
        <v>0</v>
      </c>
      <c r="H18" s="87">
        <v>278494</v>
      </c>
      <c r="I18" s="88">
        <f t="shared" ref="I18:I20" si="2">F18/H18</f>
        <v>1.0772224895329882E-8</v>
      </c>
      <c r="J18" s="92">
        <f t="shared" ref="J18:J20" si="3">D18/H18</f>
        <v>1.0772224895329882E-5</v>
      </c>
      <c r="K18" s="83" t="s">
        <v>446</v>
      </c>
      <c r="L18" s="83" t="s">
        <v>446</v>
      </c>
      <c r="M18" s="89">
        <v>2017</v>
      </c>
      <c r="N18" s="89">
        <v>0</v>
      </c>
      <c r="O18" s="89">
        <v>0</v>
      </c>
      <c r="P18" s="89">
        <v>0</v>
      </c>
      <c r="Q18" s="89">
        <v>0</v>
      </c>
      <c r="R18" s="90">
        <f>MAX(H20:H21)</f>
        <v>278494</v>
      </c>
      <c r="S18" s="89">
        <v>0</v>
      </c>
      <c r="T18" s="89">
        <v>0</v>
      </c>
      <c r="U18" s="89">
        <v>0</v>
      </c>
      <c r="V18" s="89">
        <v>0</v>
      </c>
      <c r="W18" s="91">
        <f>S18-I18/3</f>
        <v>-3.5907416317766272E-9</v>
      </c>
      <c r="X18" s="91">
        <f>(S18-J18)/3</f>
        <v>-3.5907416317766273E-6</v>
      </c>
      <c r="Y18" s="93" t="s">
        <v>446</v>
      </c>
      <c r="Z18" s="94" t="s">
        <v>490</v>
      </c>
    </row>
    <row r="19" spans="1:26" s="102" customFormat="1" ht="49.5" customHeight="1" x14ac:dyDescent="0.25">
      <c r="A19" s="95">
        <v>2017</v>
      </c>
      <c r="B19" s="96" t="s">
        <v>492</v>
      </c>
      <c r="C19" s="84">
        <v>0</v>
      </c>
      <c r="D19" s="83">
        <v>0</v>
      </c>
      <c r="E19" s="84">
        <v>0</v>
      </c>
      <c r="F19" s="85">
        <f t="shared" si="1"/>
        <v>0</v>
      </c>
      <c r="G19" s="86">
        <f t="shared" ref="G19:G20" si="4">C19*E19</f>
        <v>0</v>
      </c>
      <c r="H19" s="87">
        <v>278494</v>
      </c>
      <c r="I19" s="88">
        <f t="shared" si="2"/>
        <v>0</v>
      </c>
      <c r="J19" s="92">
        <f t="shared" si="3"/>
        <v>0</v>
      </c>
      <c r="K19" s="83" t="s">
        <v>446</v>
      </c>
      <c r="L19" s="83" t="s">
        <v>446</v>
      </c>
      <c r="M19" s="89"/>
      <c r="N19" s="89"/>
      <c r="O19" s="89"/>
      <c r="P19" s="89"/>
      <c r="Q19" s="89"/>
      <c r="R19" s="90"/>
      <c r="S19" s="89"/>
      <c r="T19" s="89"/>
      <c r="U19" s="89"/>
      <c r="V19" s="89"/>
      <c r="W19" s="91"/>
      <c r="X19" s="92"/>
      <c r="Y19" s="93"/>
      <c r="Z19" s="94"/>
    </row>
    <row r="20" spans="1:26" ht="62.25" customHeight="1" x14ac:dyDescent="0.25">
      <c r="A20" s="97">
        <v>2016</v>
      </c>
      <c r="B20" s="96" t="s">
        <v>492</v>
      </c>
      <c r="C20" s="90">
        <v>0</v>
      </c>
      <c r="D20" s="90">
        <v>0</v>
      </c>
      <c r="E20" s="90">
        <v>0</v>
      </c>
      <c r="F20" s="101">
        <f t="shared" si="1"/>
        <v>0</v>
      </c>
      <c r="G20" s="86">
        <f t="shared" si="4"/>
        <v>0</v>
      </c>
      <c r="H20" s="87">
        <v>278494</v>
      </c>
      <c r="I20" s="88">
        <f t="shared" si="2"/>
        <v>0</v>
      </c>
      <c r="J20" s="92">
        <f t="shared" si="3"/>
        <v>0</v>
      </c>
      <c r="K20" s="96" t="s">
        <v>446</v>
      </c>
      <c r="L20" s="96" t="s">
        <v>446</v>
      </c>
      <c r="M20" s="98"/>
      <c r="N20" s="90"/>
      <c r="O20" s="90"/>
      <c r="P20" s="90"/>
      <c r="Q20" s="90"/>
      <c r="R20" s="90"/>
      <c r="S20" s="90"/>
      <c r="T20" s="90"/>
      <c r="U20" s="90"/>
      <c r="V20" s="90"/>
      <c r="W20" s="91"/>
      <c r="X20" s="92"/>
      <c r="Y20" s="90"/>
      <c r="Z20" s="99"/>
    </row>
    <row r="21" spans="1:26" ht="41.25" customHeight="1" x14ac:dyDescent="0.25">
      <c r="A21" s="100">
        <v>2015</v>
      </c>
      <c r="B21" s="96" t="s">
        <v>492</v>
      </c>
      <c r="C21" s="103">
        <v>1E-3</v>
      </c>
      <c r="D21" s="95">
        <v>3</v>
      </c>
      <c r="E21" s="103">
        <v>0</v>
      </c>
      <c r="F21" s="86">
        <v>3.0000000000000001E-3</v>
      </c>
      <c r="G21" s="86">
        <v>0</v>
      </c>
      <c r="H21" s="87">
        <v>278494</v>
      </c>
      <c r="I21" s="104">
        <v>1.0772224895329882E-8</v>
      </c>
      <c r="J21" s="105">
        <v>1.0772224895329882E-5</v>
      </c>
      <c r="K21" s="90" t="s">
        <v>493</v>
      </c>
      <c r="L21" s="96" t="s">
        <v>494</v>
      </c>
      <c r="M21" s="89"/>
      <c r="N21" s="89"/>
      <c r="O21" s="89"/>
      <c r="P21" s="89"/>
      <c r="Q21" s="89"/>
      <c r="R21" s="89"/>
      <c r="S21" s="89"/>
      <c r="T21" s="89"/>
      <c r="U21" s="89"/>
      <c r="V21" s="90"/>
      <c r="W21" s="91"/>
      <c r="X21" s="92"/>
      <c r="Y21" s="89"/>
      <c r="Z21" s="94"/>
    </row>
    <row r="22" spans="1:26" ht="15.75" customHeight="1" x14ac:dyDescent="0.25">
      <c r="A22" s="9" t="s">
        <v>491</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139</v>
      </c>
      <c r="M1" s="1" t="s">
        <v>0</v>
      </c>
    </row>
    <row r="2" spans="1:15" ht="15.95" customHeight="1" x14ac:dyDescent="0.25">
      <c r="C2" s="1" t="s">
        <v>139</v>
      </c>
      <c r="M2" s="1" t="s">
        <v>1</v>
      </c>
    </row>
    <row r="3" spans="1:15" ht="15.95" customHeight="1" x14ac:dyDescent="0.25">
      <c r="C3" s="1" t="s">
        <v>139</v>
      </c>
      <c r="M3" s="1" t="s">
        <v>2</v>
      </c>
    </row>
    <row r="5" spans="1:15" ht="15.95" customHeight="1" x14ac:dyDescent="0.25">
      <c r="A5" s="161" t="s">
        <v>548</v>
      </c>
      <c r="B5" s="161"/>
      <c r="C5" s="161"/>
      <c r="D5" s="161"/>
      <c r="E5" s="161"/>
      <c r="F5" s="161"/>
      <c r="G5" s="161"/>
      <c r="H5" s="161"/>
      <c r="I5" s="161"/>
      <c r="J5" s="161"/>
      <c r="K5" s="161"/>
      <c r="L5" s="161"/>
      <c r="M5" s="161"/>
      <c r="N5" s="161"/>
      <c r="O5" s="161"/>
    </row>
    <row r="7" spans="1:15" ht="18.95" customHeight="1" x14ac:dyDescent="0.3">
      <c r="A7" s="162" t="s">
        <v>3</v>
      </c>
      <c r="B7" s="162"/>
      <c r="C7" s="162"/>
      <c r="D7" s="162"/>
      <c r="E7" s="162"/>
      <c r="F7" s="162"/>
      <c r="G7" s="162"/>
      <c r="H7" s="162"/>
      <c r="I7" s="162"/>
      <c r="J7" s="162"/>
      <c r="K7" s="162"/>
      <c r="L7" s="162"/>
      <c r="M7" s="162"/>
      <c r="N7" s="162"/>
      <c r="O7" s="162"/>
    </row>
    <row r="9" spans="1:15" ht="15.95" customHeight="1" x14ac:dyDescent="0.25">
      <c r="A9" s="161" t="s">
        <v>495</v>
      </c>
      <c r="B9" s="161"/>
      <c r="C9" s="161"/>
      <c r="D9" s="161"/>
      <c r="E9" s="161"/>
      <c r="F9" s="161"/>
      <c r="G9" s="161"/>
      <c r="H9" s="161"/>
      <c r="I9" s="161"/>
      <c r="J9" s="161"/>
      <c r="K9" s="161"/>
      <c r="L9" s="161"/>
      <c r="M9" s="161"/>
      <c r="N9" s="161"/>
      <c r="O9" s="161"/>
    </row>
    <row r="10" spans="1:15" ht="15.95" customHeight="1" x14ac:dyDescent="0.25">
      <c r="A10" s="159" t="s">
        <v>4</v>
      </c>
      <c r="B10" s="159"/>
      <c r="C10" s="159"/>
      <c r="D10" s="159"/>
      <c r="E10" s="159"/>
      <c r="F10" s="159"/>
      <c r="G10" s="159"/>
      <c r="H10" s="159"/>
      <c r="I10" s="159"/>
      <c r="J10" s="159"/>
      <c r="K10" s="159"/>
      <c r="L10" s="159"/>
      <c r="M10" s="159"/>
      <c r="N10" s="159"/>
      <c r="O10" s="159"/>
    </row>
    <row r="12" spans="1:15" ht="15.95" customHeight="1" x14ac:dyDescent="0.25">
      <c r="A12" s="161" t="s">
        <v>486</v>
      </c>
      <c r="B12" s="161"/>
      <c r="C12" s="161"/>
      <c r="D12" s="161"/>
      <c r="E12" s="161"/>
      <c r="F12" s="161"/>
      <c r="G12" s="161"/>
      <c r="H12" s="161"/>
      <c r="I12" s="161"/>
      <c r="J12" s="161"/>
      <c r="K12" s="161"/>
      <c r="L12" s="161"/>
      <c r="M12" s="161"/>
      <c r="N12" s="161"/>
      <c r="O12" s="161"/>
    </row>
    <row r="13" spans="1:15" ht="15.95" customHeight="1" x14ac:dyDescent="0.25">
      <c r="A13" s="159" t="s">
        <v>5</v>
      </c>
      <c r="B13" s="159"/>
      <c r="C13" s="159"/>
      <c r="D13" s="159"/>
      <c r="E13" s="159"/>
      <c r="F13" s="159"/>
      <c r="G13" s="159"/>
      <c r="H13" s="159"/>
      <c r="I13" s="159"/>
      <c r="J13" s="159"/>
      <c r="K13" s="159"/>
      <c r="L13" s="159"/>
      <c r="M13" s="159"/>
      <c r="N13" s="159"/>
      <c r="O13" s="159"/>
    </row>
    <row r="15" spans="1:15" ht="15.95" customHeight="1" x14ac:dyDescent="0.25">
      <c r="A15" s="158" t="s">
        <v>556</v>
      </c>
      <c r="B15" s="158"/>
      <c r="C15" s="158"/>
      <c r="D15" s="158"/>
      <c r="E15" s="158"/>
      <c r="F15" s="158"/>
      <c r="G15" s="158"/>
      <c r="H15" s="158"/>
      <c r="I15" s="158"/>
      <c r="J15" s="158"/>
      <c r="K15" s="158"/>
      <c r="L15" s="158"/>
      <c r="M15" s="158"/>
      <c r="N15" s="158"/>
      <c r="O15" s="158"/>
    </row>
    <row r="16" spans="1:15" ht="15.95" customHeight="1" x14ac:dyDescent="0.25">
      <c r="A16" s="159" t="s">
        <v>6</v>
      </c>
      <c r="B16" s="159"/>
      <c r="C16" s="159"/>
      <c r="D16" s="159"/>
      <c r="E16" s="159"/>
      <c r="F16" s="159"/>
      <c r="G16" s="159"/>
      <c r="H16" s="159"/>
      <c r="I16" s="159"/>
      <c r="J16" s="159"/>
      <c r="K16" s="159"/>
      <c r="L16" s="159"/>
      <c r="M16" s="159"/>
      <c r="N16" s="159"/>
      <c r="O16" s="159"/>
    </row>
    <row r="18" spans="1:15" ht="74.099999999999994" customHeight="1" x14ac:dyDescent="0.3">
      <c r="A18" s="164" t="s">
        <v>140</v>
      </c>
      <c r="B18" s="164"/>
      <c r="C18" s="164"/>
      <c r="D18" s="164"/>
      <c r="E18" s="164"/>
      <c r="F18" s="164"/>
      <c r="G18" s="164"/>
      <c r="H18" s="164"/>
      <c r="I18" s="164"/>
      <c r="J18" s="164"/>
      <c r="K18" s="164"/>
      <c r="L18" s="164"/>
      <c r="M18" s="164"/>
      <c r="N18" s="164"/>
      <c r="O18" s="164"/>
    </row>
    <row r="19" spans="1:15" ht="87" customHeight="1" x14ac:dyDescent="0.25">
      <c r="A19" s="167" t="s">
        <v>8</v>
      </c>
      <c r="B19" s="167" t="s">
        <v>141</v>
      </c>
      <c r="C19" s="167" t="s">
        <v>142</v>
      </c>
      <c r="D19" s="167" t="s">
        <v>143</v>
      </c>
      <c r="E19" s="167" t="s">
        <v>144</v>
      </c>
      <c r="F19" s="167"/>
      <c r="G19" s="167"/>
      <c r="H19" s="167"/>
      <c r="I19" s="167"/>
      <c r="J19" s="167" t="s">
        <v>145</v>
      </c>
      <c r="K19" s="167"/>
      <c r="L19" s="167"/>
      <c r="M19" s="167"/>
      <c r="N19" s="167"/>
      <c r="O19" s="167"/>
    </row>
    <row r="20" spans="1:15" ht="87" customHeight="1" x14ac:dyDescent="0.25">
      <c r="A20" s="167"/>
      <c r="B20" s="167"/>
      <c r="C20" s="167"/>
      <c r="D20" s="167"/>
      <c r="E20" s="2" t="s">
        <v>146</v>
      </c>
      <c r="F20" s="2" t="s">
        <v>147</v>
      </c>
      <c r="G20" s="2" t="s">
        <v>148</v>
      </c>
      <c r="H20" s="2" t="s">
        <v>149</v>
      </c>
      <c r="I20" s="2" t="s">
        <v>150</v>
      </c>
      <c r="J20" s="13">
        <v>2015</v>
      </c>
      <c r="K20" s="13">
        <v>2016</v>
      </c>
      <c r="L20" s="13">
        <v>2017</v>
      </c>
      <c r="M20" s="13">
        <v>2018</v>
      </c>
      <c r="N20" s="13">
        <v>2019</v>
      </c>
      <c r="O20" s="13">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4"/>
      <c r="B22" s="14"/>
      <c r="C22" s="14"/>
      <c r="D22" s="14"/>
      <c r="E22" s="14"/>
      <c r="F22" s="14"/>
      <c r="G22" s="14"/>
      <c r="H22" s="14"/>
      <c r="I22" s="14"/>
      <c r="J22" s="14"/>
      <c r="K22" s="14"/>
      <c r="L22" s="14"/>
      <c r="M22" s="14"/>
      <c r="N22" s="14"/>
      <c r="O22" s="1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5" sqref="A5:L5"/>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61" t="s">
        <v>548</v>
      </c>
      <c r="B5" s="161"/>
      <c r="C5" s="161"/>
      <c r="D5" s="161"/>
      <c r="E5" s="161"/>
      <c r="F5" s="161"/>
      <c r="G5" s="161"/>
      <c r="H5" s="161"/>
      <c r="I5" s="161"/>
      <c r="J5" s="161"/>
      <c r="K5" s="161"/>
      <c r="L5" s="161"/>
    </row>
    <row r="6" spans="1:12" ht="15.95" customHeight="1" x14ac:dyDescent="0.25"/>
    <row r="7" spans="1:12" ht="18.95" customHeight="1" x14ac:dyDescent="0.3">
      <c r="A7" s="162" t="s">
        <v>3</v>
      </c>
      <c r="B7" s="162"/>
      <c r="C7" s="162"/>
      <c r="D7" s="162"/>
      <c r="E7" s="162"/>
      <c r="F7" s="162"/>
      <c r="G7" s="162"/>
      <c r="H7" s="162"/>
      <c r="I7" s="162"/>
      <c r="J7" s="162"/>
      <c r="K7" s="162"/>
      <c r="L7" s="162"/>
    </row>
    <row r="8" spans="1:12" ht="15.95" customHeight="1" x14ac:dyDescent="0.25"/>
    <row r="9" spans="1:12" ht="15.95" customHeight="1" x14ac:dyDescent="0.25">
      <c r="A9" s="161" t="s">
        <v>495</v>
      </c>
      <c r="B9" s="161"/>
      <c r="C9" s="161"/>
      <c r="D9" s="161"/>
      <c r="E9" s="161"/>
      <c r="F9" s="161"/>
      <c r="G9" s="161"/>
      <c r="H9" s="161"/>
      <c r="I9" s="161"/>
      <c r="J9" s="161"/>
      <c r="K9" s="161"/>
      <c r="L9" s="161"/>
    </row>
    <row r="10" spans="1:12" ht="15.95" customHeight="1" x14ac:dyDescent="0.25">
      <c r="A10" s="159" t="s">
        <v>4</v>
      </c>
      <c r="B10" s="159"/>
      <c r="C10" s="159"/>
      <c r="D10" s="159"/>
      <c r="E10" s="159"/>
      <c r="F10" s="159"/>
      <c r="G10" s="159"/>
      <c r="H10" s="159"/>
      <c r="I10" s="159"/>
      <c r="J10" s="159"/>
      <c r="K10" s="159"/>
      <c r="L10" s="159"/>
    </row>
    <row r="11" spans="1:12" ht="15.95" customHeight="1" x14ac:dyDescent="0.25"/>
    <row r="12" spans="1:12" ht="15.95" customHeight="1" x14ac:dyDescent="0.25">
      <c r="E12" s="171" t="s">
        <v>486</v>
      </c>
      <c r="F12" s="171"/>
      <c r="G12" s="171"/>
      <c r="H12" s="171"/>
    </row>
    <row r="13" spans="1:12" ht="15.95" customHeight="1" x14ac:dyDescent="0.25">
      <c r="A13" s="159" t="s">
        <v>5</v>
      </c>
      <c r="B13" s="159"/>
      <c r="C13" s="159"/>
      <c r="D13" s="159"/>
      <c r="E13" s="159"/>
      <c r="F13" s="159"/>
      <c r="G13" s="159"/>
      <c r="H13" s="159"/>
      <c r="I13" s="159"/>
      <c r="J13" s="159"/>
      <c r="K13" s="159"/>
      <c r="L13" s="159"/>
    </row>
    <row r="14" spans="1:12" ht="15.95" customHeight="1" x14ac:dyDescent="0.25"/>
    <row r="15" spans="1:12" ht="15.95" customHeight="1" x14ac:dyDescent="0.25">
      <c r="A15" s="158" t="s">
        <v>556</v>
      </c>
      <c r="B15" s="158"/>
      <c r="C15" s="158"/>
      <c r="D15" s="158"/>
      <c r="E15" s="158"/>
      <c r="F15" s="158"/>
      <c r="G15" s="158"/>
      <c r="H15" s="158"/>
      <c r="I15" s="158"/>
      <c r="J15" s="158"/>
      <c r="K15" s="158"/>
      <c r="L15" s="158"/>
    </row>
    <row r="16" spans="1:12" ht="15.95" customHeight="1" x14ac:dyDescent="0.25">
      <c r="A16" s="159" t="s">
        <v>6</v>
      </c>
      <c r="B16" s="159"/>
      <c r="C16" s="159"/>
      <c r="D16" s="159"/>
      <c r="E16" s="159"/>
      <c r="F16" s="159"/>
      <c r="G16" s="159"/>
      <c r="H16" s="159"/>
      <c r="I16" s="159"/>
      <c r="J16" s="159"/>
      <c r="K16" s="159"/>
      <c r="L16" s="159"/>
    </row>
    <row r="17" spans="1:12" ht="15.95" customHeight="1" x14ac:dyDescent="0.25"/>
    <row r="18" spans="1:12" ht="18.95" customHeight="1" x14ac:dyDescent="0.3">
      <c r="A18" s="164" t="s">
        <v>151</v>
      </c>
      <c r="B18" s="164"/>
      <c r="C18" s="164"/>
      <c r="D18" s="164"/>
      <c r="E18" s="164"/>
      <c r="F18" s="164"/>
      <c r="G18" s="164"/>
      <c r="H18" s="164"/>
      <c r="I18" s="164"/>
      <c r="J18" s="164"/>
      <c r="K18" s="164"/>
      <c r="L18" s="164"/>
    </row>
    <row r="19" spans="1:12" ht="15.95" customHeight="1" x14ac:dyDescent="0.25"/>
    <row r="20" spans="1:12" ht="15.95" customHeight="1" thickBot="1" x14ac:dyDescent="0.3">
      <c r="A20" s="173" t="s">
        <v>152</v>
      </c>
      <c r="B20" s="173"/>
      <c r="C20" s="173"/>
      <c r="D20" s="173"/>
      <c r="E20" s="173" t="s">
        <v>153</v>
      </c>
      <c r="F20" s="173"/>
    </row>
    <row r="21" spans="1:12" ht="15.95" customHeight="1" thickBot="1" x14ac:dyDescent="0.3">
      <c r="A21" s="174" t="s">
        <v>154</v>
      </c>
      <c r="B21" s="174"/>
      <c r="C21" s="174"/>
      <c r="D21" s="174"/>
      <c r="E21" s="175">
        <v>4359180.07</v>
      </c>
      <c r="F21" s="175"/>
      <c r="H21" s="173" t="s">
        <v>155</v>
      </c>
      <c r="I21" s="173"/>
      <c r="J21" s="173"/>
    </row>
    <row r="22" spans="1:12" ht="15.95" customHeight="1" thickBot="1" x14ac:dyDescent="0.3">
      <c r="A22" s="168" t="s">
        <v>156</v>
      </c>
      <c r="B22" s="168"/>
      <c r="C22" s="168"/>
      <c r="D22" s="168"/>
      <c r="E22" s="169"/>
      <c r="F22" s="169"/>
      <c r="G22" s="73"/>
      <c r="H22" s="167" t="s">
        <v>157</v>
      </c>
      <c r="I22" s="167"/>
      <c r="J22" s="167"/>
      <c r="K22" s="170" t="s">
        <v>158</v>
      </c>
      <c r="L22" s="170"/>
    </row>
    <row r="23" spans="1:12" ht="32.1" customHeight="1" thickBot="1" x14ac:dyDescent="0.3">
      <c r="A23" s="168" t="s">
        <v>159</v>
      </c>
      <c r="B23" s="168"/>
      <c r="C23" s="168"/>
      <c r="D23" s="168"/>
      <c r="E23" s="172">
        <v>25</v>
      </c>
      <c r="F23" s="172"/>
      <c r="G23" s="73"/>
      <c r="H23" s="167" t="s">
        <v>160</v>
      </c>
      <c r="I23" s="167"/>
      <c r="J23" s="167"/>
      <c r="K23" s="170" t="s">
        <v>158</v>
      </c>
      <c r="L23" s="170"/>
    </row>
    <row r="24" spans="1:12" ht="48" customHeight="1" thickBot="1" x14ac:dyDescent="0.3">
      <c r="A24" s="177" t="s">
        <v>161</v>
      </c>
      <c r="B24" s="177"/>
      <c r="C24" s="177"/>
      <c r="D24" s="177"/>
      <c r="E24" s="172">
        <v>1</v>
      </c>
      <c r="F24" s="172"/>
      <c r="G24" s="73"/>
      <c r="H24" s="167" t="s">
        <v>162</v>
      </c>
      <c r="I24" s="167"/>
      <c r="J24" s="167"/>
      <c r="K24" s="175">
        <v>-4013477.91</v>
      </c>
      <c r="L24" s="175"/>
    </row>
    <row r="25" spans="1:12" ht="15.95" customHeight="1" thickBot="1" x14ac:dyDescent="0.3">
      <c r="A25" s="174" t="s">
        <v>163</v>
      </c>
      <c r="B25" s="174"/>
      <c r="C25" s="174"/>
      <c r="D25" s="174"/>
      <c r="E25" s="169"/>
      <c r="F25" s="169"/>
    </row>
    <row r="26" spans="1:12" ht="15.95" customHeight="1" thickBot="1" x14ac:dyDescent="0.3">
      <c r="A26" s="168" t="s">
        <v>164</v>
      </c>
      <c r="B26" s="168"/>
      <c r="C26" s="168"/>
      <c r="D26" s="168"/>
      <c r="E26" s="169"/>
      <c r="F26" s="169"/>
      <c r="H26" s="176" t="s">
        <v>165</v>
      </c>
      <c r="I26" s="176"/>
      <c r="J26" s="176"/>
      <c r="K26" s="176"/>
      <c r="L26" s="176"/>
    </row>
    <row r="27" spans="1:12" ht="15.95" customHeight="1" thickBot="1" x14ac:dyDescent="0.3">
      <c r="A27" s="168" t="s">
        <v>166</v>
      </c>
      <c r="B27" s="168"/>
      <c r="C27" s="168"/>
      <c r="D27" s="168"/>
      <c r="E27" s="169"/>
      <c r="F27" s="169"/>
    </row>
    <row r="28" spans="1:12" ht="32.1" customHeight="1" thickBot="1" x14ac:dyDescent="0.3">
      <c r="A28" s="168" t="s">
        <v>167</v>
      </c>
      <c r="B28" s="168"/>
      <c r="C28" s="168"/>
      <c r="D28" s="168"/>
      <c r="E28" s="169"/>
      <c r="F28" s="169"/>
    </row>
    <row r="29" spans="1:12" ht="15.95" customHeight="1" thickBot="1" x14ac:dyDescent="0.3">
      <c r="A29" s="168" t="s">
        <v>168</v>
      </c>
      <c r="B29" s="168"/>
      <c r="C29" s="168"/>
      <c r="D29" s="168"/>
      <c r="E29" s="169"/>
      <c r="F29" s="169"/>
    </row>
    <row r="30" spans="1:12" ht="15.95" customHeight="1" thickBot="1" x14ac:dyDescent="0.3">
      <c r="A30" s="168" t="s">
        <v>169</v>
      </c>
      <c r="B30" s="168"/>
      <c r="C30" s="168"/>
      <c r="D30" s="168"/>
      <c r="E30" s="169"/>
      <c r="F30" s="169"/>
    </row>
    <row r="31" spans="1:12" ht="15.95" customHeight="1" thickBot="1" x14ac:dyDescent="0.3">
      <c r="A31" s="168"/>
      <c r="B31" s="168"/>
      <c r="C31" s="168"/>
      <c r="D31" s="168"/>
      <c r="E31" s="170"/>
      <c r="F31" s="170"/>
    </row>
    <row r="32" spans="1:12" ht="15.95" customHeight="1" thickBot="1" x14ac:dyDescent="0.3">
      <c r="A32" s="177" t="s">
        <v>170</v>
      </c>
      <c r="B32" s="177"/>
      <c r="C32" s="177"/>
      <c r="D32" s="177"/>
      <c r="E32" s="172">
        <v>20</v>
      </c>
      <c r="F32" s="172"/>
    </row>
    <row r="33" spans="1:38" ht="15.95" customHeight="1" thickBot="1" x14ac:dyDescent="0.3">
      <c r="A33" s="174"/>
      <c r="B33" s="174"/>
      <c r="C33" s="174"/>
      <c r="D33" s="174"/>
      <c r="E33" s="170"/>
      <c r="F33" s="170"/>
    </row>
    <row r="34" spans="1:38" ht="15.95" customHeight="1" thickBot="1" x14ac:dyDescent="0.3">
      <c r="A34" s="168" t="s">
        <v>171</v>
      </c>
      <c r="B34" s="168"/>
      <c r="C34" s="168"/>
      <c r="D34" s="168"/>
      <c r="E34" s="169"/>
      <c r="F34" s="169"/>
    </row>
    <row r="35" spans="1:38" ht="15.95" customHeight="1" thickBot="1" x14ac:dyDescent="0.3">
      <c r="A35" s="177" t="s">
        <v>172</v>
      </c>
      <c r="B35" s="177"/>
      <c r="C35" s="177"/>
      <c r="D35" s="177"/>
      <c r="E35" s="169"/>
      <c r="F35" s="169"/>
    </row>
    <row r="36" spans="1:38" ht="15.95" customHeight="1" thickBot="1" x14ac:dyDescent="0.3">
      <c r="A36" s="174" t="s">
        <v>173</v>
      </c>
      <c r="B36" s="174"/>
      <c r="C36" s="174"/>
      <c r="D36" s="174"/>
      <c r="E36" s="172">
        <v>8</v>
      </c>
      <c r="F36" s="172"/>
    </row>
    <row r="37" spans="1:38" ht="15.95" customHeight="1" thickBot="1" x14ac:dyDescent="0.3">
      <c r="A37" s="168" t="s">
        <v>174</v>
      </c>
      <c r="B37" s="168"/>
      <c r="C37" s="168"/>
      <c r="D37" s="168"/>
      <c r="E37" s="172">
        <v>12</v>
      </c>
      <c r="F37" s="172"/>
    </row>
    <row r="38" spans="1:38" ht="15.95" customHeight="1" thickBot="1" x14ac:dyDescent="0.3">
      <c r="A38" s="168" t="s">
        <v>175</v>
      </c>
      <c r="B38" s="168"/>
      <c r="C38" s="168"/>
      <c r="D38" s="168"/>
      <c r="E38" s="172">
        <v>12</v>
      </c>
      <c r="F38" s="172"/>
    </row>
    <row r="39" spans="1:38" ht="15.95" customHeight="1" thickBot="1" x14ac:dyDescent="0.3">
      <c r="A39" s="168" t="s">
        <v>176</v>
      </c>
      <c r="B39" s="168"/>
      <c r="C39" s="168"/>
      <c r="D39" s="168"/>
      <c r="E39" s="169"/>
      <c r="F39" s="169"/>
    </row>
    <row r="40" spans="1:38" ht="15.95" customHeight="1" thickBot="1" x14ac:dyDescent="0.3">
      <c r="A40" s="168" t="s">
        <v>177</v>
      </c>
      <c r="B40" s="168"/>
      <c r="C40" s="168"/>
      <c r="D40" s="168"/>
      <c r="E40" s="172">
        <v>13</v>
      </c>
      <c r="F40" s="172"/>
    </row>
    <row r="41" spans="1:38" ht="15.95" customHeight="1" thickBot="1" x14ac:dyDescent="0.3">
      <c r="A41" s="168" t="s">
        <v>178</v>
      </c>
      <c r="B41" s="168"/>
      <c r="C41" s="168"/>
      <c r="D41" s="168"/>
      <c r="E41" s="172">
        <v>100</v>
      </c>
      <c r="F41" s="172"/>
    </row>
    <row r="42" spans="1:38" ht="15.95" customHeight="1" thickBot="1" x14ac:dyDescent="0.3">
      <c r="A42" s="177" t="s">
        <v>179</v>
      </c>
      <c r="B42" s="177"/>
      <c r="C42" s="177"/>
      <c r="D42" s="177"/>
      <c r="E42" s="172">
        <v>13</v>
      </c>
      <c r="F42" s="172"/>
    </row>
    <row r="43" spans="1:38" ht="15.95" customHeight="1" x14ac:dyDescent="0.25">
      <c r="A43" s="174" t="s">
        <v>180</v>
      </c>
      <c r="B43" s="174"/>
      <c r="C43" s="174"/>
      <c r="D43" s="174"/>
      <c r="E43" s="180" t="s">
        <v>484</v>
      </c>
      <c r="F43" s="180"/>
      <c r="G43" s="15">
        <v>2016</v>
      </c>
      <c r="H43" s="15">
        <v>2017</v>
      </c>
      <c r="I43" s="15">
        <v>2018</v>
      </c>
      <c r="J43" s="15">
        <v>2019</v>
      </c>
      <c r="K43" s="15">
        <v>2020</v>
      </c>
      <c r="L43" s="15">
        <v>2021</v>
      </c>
      <c r="M43" s="15">
        <v>2022</v>
      </c>
      <c r="N43" s="15">
        <v>2023</v>
      </c>
      <c r="O43" s="15">
        <v>2024</v>
      </c>
      <c r="P43" s="15">
        <v>2025</v>
      </c>
      <c r="Q43" s="15">
        <v>2026</v>
      </c>
      <c r="R43" s="15">
        <v>2027</v>
      </c>
      <c r="S43" s="15">
        <v>2028</v>
      </c>
      <c r="T43" s="15">
        <v>2029</v>
      </c>
      <c r="U43" s="15">
        <v>2030</v>
      </c>
      <c r="V43" s="15">
        <v>2031</v>
      </c>
      <c r="W43" s="15">
        <v>2032</v>
      </c>
      <c r="X43" s="15">
        <v>2033</v>
      </c>
      <c r="Y43" s="15">
        <v>2034</v>
      </c>
      <c r="Z43" s="15">
        <v>2035</v>
      </c>
      <c r="AA43" s="15">
        <v>2036</v>
      </c>
      <c r="AB43" s="15">
        <v>2037</v>
      </c>
      <c r="AC43" s="15">
        <v>2038</v>
      </c>
      <c r="AD43" s="15">
        <v>2039</v>
      </c>
      <c r="AE43" s="15">
        <v>2040</v>
      </c>
      <c r="AF43" s="15">
        <v>2041</v>
      </c>
      <c r="AG43" s="15">
        <v>2042</v>
      </c>
      <c r="AH43" s="15">
        <v>2043</v>
      </c>
      <c r="AI43" s="15">
        <v>2044</v>
      </c>
      <c r="AJ43" s="15">
        <v>2045</v>
      </c>
      <c r="AK43" s="72"/>
      <c r="AL43" s="72" t="s">
        <v>181</v>
      </c>
    </row>
    <row r="44" spans="1:38" ht="15.95" customHeight="1" x14ac:dyDescent="0.25">
      <c r="A44" s="178" t="s">
        <v>182</v>
      </c>
      <c r="B44" s="178"/>
      <c r="C44" s="178"/>
      <c r="D44" s="178"/>
      <c r="E44" s="179"/>
      <c r="F44" s="179"/>
      <c r="G44" s="16">
        <v>7.4</v>
      </c>
      <c r="H44" s="16">
        <v>5.8</v>
      </c>
      <c r="I44" s="16">
        <v>5.5</v>
      </c>
      <c r="J44" s="16">
        <v>5.5</v>
      </c>
      <c r="K44" s="16">
        <v>5.5</v>
      </c>
      <c r="L44" s="16">
        <v>5.5</v>
      </c>
      <c r="M44" s="16">
        <v>5.5</v>
      </c>
      <c r="N44" s="16">
        <v>5.5</v>
      </c>
      <c r="O44" s="16">
        <v>5.5</v>
      </c>
      <c r="P44" s="16">
        <v>5.5</v>
      </c>
      <c r="Q44" s="16">
        <v>5.5</v>
      </c>
      <c r="R44" s="16">
        <v>5.5</v>
      </c>
      <c r="S44" s="16">
        <v>5.5</v>
      </c>
      <c r="T44" s="16">
        <v>5.5</v>
      </c>
      <c r="U44" s="16">
        <v>5.5</v>
      </c>
      <c r="V44" s="16">
        <v>5.5</v>
      </c>
      <c r="W44" s="16">
        <v>5.5</v>
      </c>
      <c r="X44" s="16">
        <v>5.5</v>
      </c>
      <c r="Y44" s="16">
        <v>5.5</v>
      </c>
      <c r="Z44" s="16">
        <v>5.5</v>
      </c>
      <c r="AA44" s="16">
        <v>5.5</v>
      </c>
      <c r="AB44" s="16">
        <v>5.5</v>
      </c>
      <c r="AC44" s="16">
        <v>5.5</v>
      </c>
      <c r="AD44" s="16">
        <v>5.5</v>
      </c>
      <c r="AE44" s="16">
        <v>5.5</v>
      </c>
      <c r="AF44" s="16">
        <v>5.5</v>
      </c>
      <c r="AG44" s="16">
        <v>5.5</v>
      </c>
      <c r="AH44" s="16">
        <v>5.5</v>
      </c>
      <c r="AI44" s="16">
        <v>5.5</v>
      </c>
      <c r="AJ44" s="16">
        <v>5.5</v>
      </c>
      <c r="AK44" s="69"/>
      <c r="AL44" s="70"/>
    </row>
    <row r="45" spans="1:38" ht="15.95" customHeight="1" x14ac:dyDescent="0.25">
      <c r="A45" s="178" t="s">
        <v>183</v>
      </c>
      <c r="B45" s="178"/>
      <c r="C45" s="178"/>
      <c r="D45" s="178"/>
      <c r="E45" s="179"/>
      <c r="F45" s="179"/>
      <c r="G45" s="16">
        <v>7.4</v>
      </c>
      <c r="H45" s="16">
        <v>13.6</v>
      </c>
      <c r="I45" s="16">
        <v>19.899999999999999</v>
      </c>
      <c r="J45" s="16">
        <v>26.5</v>
      </c>
      <c r="K45" s="16">
        <v>33.4</v>
      </c>
      <c r="L45" s="16">
        <v>40.799999999999997</v>
      </c>
      <c r="M45" s="16">
        <v>48.5</v>
      </c>
      <c r="N45" s="16">
        <v>56.7</v>
      </c>
      <c r="O45" s="16">
        <v>65.3</v>
      </c>
      <c r="P45" s="16">
        <v>74.400000000000006</v>
      </c>
      <c r="Q45" s="17">
        <v>84</v>
      </c>
      <c r="R45" s="16">
        <v>94.1</v>
      </c>
      <c r="S45" s="16">
        <v>104.8</v>
      </c>
      <c r="T45" s="17">
        <v>116</v>
      </c>
      <c r="U45" s="16">
        <v>127.9</v>
      </c>
      <c r="V45" s="16">
        <v>140.4</v>
      </c>
      <c r="W45" s="16">
        <v>153.69999999999999</v>
      </c>
      <c r="X45" s="16">
        <v>167.6</v>
      </c>
      <c r="Y45" s="16">
        <v>182.3</v>
      </c>
      <c r="Z45" s="16">
        <v>197.9</v>
      </c>
      <c r="AA45" s="16">
        <v>214.3</v>
      </c>
      <c r="AB45" s="16">
        <v>231.5</v>
      </c>
      <c r="AC45" s="16">
        <v>249.8</v>
      </c>
      <c r="AD45" s="17">
        <v>269</v>
      </c>
      <c r="AE45" s="16">
        <v>289.3</v>
      </c>
      <c r="AF45" s="16">
        <v>310.7</v>
      </c>
      <c r="AG45" s="16">
        <v>333.3</v>
      </c>
      <c r="AH45" s="16">
        <v>357.1</v>
      </c>
      <c r="AI45" s="16">
        <v>382.3</v>
      </c>
      <c r="AJ45" s="16">
        <v>408.8</v>
      </c>
      <c r="AK45" s="69"/>
      <c r="AL45" s="70"/>
    </row>
    <row r="46" spans="1:38" ht="15.95" customHeight="1" x14ac:dyDescent="0.25">
      <c r="A46" s="178" t="s">
        <v>184</v>
      </c>
      <c r="B46" s="178"/>
      <c r="C46" s="178"/>
      <c r="D46" s="178"/>
      <c r="E46" s="179"/>
      <c r="F46" s="179"/>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69"/>
      <c r="AL46" s="70"/>
    </row>
    <row r="47" spans="1:38" ht="15.95" customHeight="1" thickBot="1" x14ac:dyDescent="0.3"/>
    <row r="48" spans="1:38" ht="15.95" customHeight="1" x14ac:dyDescent="0.25">
      <c r="A48" s="181" t="s">
        <v>185</v>
      </c>
      <c r="B48" s="181"/>
      <c r="C48" s="181"/>
      <c r="D48" s="181"/>
      <c r="E48" s="180" t="s">
        <v>484</v>
      </c>
      <c r="F48" s="180"/>
      <c r="G48" s="15">
        <v>2016</v>
      </c>
      <c r="H48" s="15">
        <v>2017</v>
      </c>
      <c r="I48" s="15">
        <v>2018</v>
      </c>
      <c r="J48" s="15">
        <v>2019</v>
      </c>
      <c r="K48" s="15">
        <v>2020</v>
      </c>
      <c r="L48" s="15">
        <v>2021</v>
      </c>
      <c r="M48" s="15">
        <v>2022</v>
      </c>
      <c r="N48" s="15">
        <v>2023</v>
      </c>
      <c r="O48" s="15">
        <v>2024</v>
      </c>
      <c r="P48" s="15">
        <v>2025</v>
      </c>
      <c r="Q48" s="15">
        <v>2026</v>
      </c>
      <c r="R48" s="15">
        <v>2027</v>
      </c>
      <c r="S48" s="15">
        <v>2028</v>
      </c>
      <c r="T48" s="15">
        <v>2029</v>
      </c>
      <c r="U48" s="15">
        <v>2030</v>
      </c>
      <c r="V48" s="15">
        <v>2031</v>
      </c>
      <c r="W48" s="15">
        <v>2032</v>
      </c>
      <c r="X48" s="15">
        <v>2033</v>
      </c>
      <c r="Y48" s="15">
        <v>2034</v>
      </c>
      <c r="Z48" s="15">
        <v>2035</v>
      </c>
      <c r="AA48" s="15">
        <v>2036</v>
      </c>
      <c r="AB48" s="15">
        <v>2037</v>
      </c>
      <c r="AC48" s="15">
        <v>2038</v>
      </c>
      <c r="AD48" s="15">
        <v>2039</v>
      </c>
      <c r="AE48" s="15">
        <v>2040</v>
      </c>
      <c r="AF48" s="15">
        <v>2041</v>
      </c>
      <c r="AG48" s="15">
        <v>2042</v>
      </c>
      <c r="AH48" s="15">
        <v>2043</v>
      </c>
      <c r="AI48" s="15">
        <v>2044</v>
      </c>
      <c r="AJ48" s="15">
        <v>2045</v>
      </c>
      <c r="AK48" s="72"/>
      <c r="AL48" s="72" t="s">
        <v>181</v>
      </c>
    </row>
    <row r="49" spans="1:38" ht="15.95" customHeight="1" x14ac:dyDescent="0.25">
      <c r="A49" s="178" t="s">
        <v>186</v>
      </c>
      <c r="B49" s="178"/>
      <c r="C49" s="178"/>
      <c r="D49" s="178"/>
      <c r="E49" s="179"/>
      <c r="F49" s="179"/>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69"/>
      <c r="AL49" s="70"/>
    </row>
    <row r="50" spans="1:38" ht="15.95" customHeight="1" x14ac:dyDescent="0.25">
      <c r="A50" s="178" t="s">
        <v>187</v>
      </c>
      <c r="B50" s="178"/>
      <c r="C50" s="178"/>
      <c r="D50" s="178"/>
      <c r="E50" s="179"/>
      <c r="F50" s="179"/>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69"/>
      <c r="AL50" s="70"/>
    </row>
    <row r="51" spans="1:38" ht="15.95" customHeight="1" x14ac:dyDescent="0.25">
      <c r="A51" s="178" t="s">
        <v>188</v>
      </c>
      <c r="B51" s="178"/>
      <c r="C51" s="178"/>
      <c r="D51" s="178"/>
      <c r="E51" s="179"/>
      <c r="F51" s="179"/>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0"/>
      <c r="AG51" s="70"/>
      <c r="AH51" s="70"/>
      <c r="AI51" s="70"/>
      <c r="AJ51" s="70"/>
      <c r="AK51" s="69"/>
      <c r="AL51" s="70"/>
    </row>
    <row r="52" spans="1:38" ht="15.95" customHeight="1" x14ac:dyDescent="0.25">
      <c r="A52" s="178" t="s">
        <v>189</v>
      </c>
      <c r="B52" s="178"/>
      <c r="C52" s="178"/>
      <c r="D52" s="178"/>
      <c r="E52" s="179"/>
      <c r="F52" s="179"/>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9"/>
      <c r="AL52" s="70"/>
    </row>
    <row r="53" spans="1:38" ht="15.95" customHeight="1" thickBot="1" x14ac:dyDescent="0.3"/>
    <row r="54" spans="1:38" ht="15.95" customHeight="1" x14ac:dyDescent="0.25">
      <c r="A54" s="181" t="s">
        <v>190</v>
      </c>
      <c r="B54" s="181"/>
      <c r="C54" s="181"/>
      <c r="D54" s="181"/>
      <c r="E54" s="180" t="s">
        <v>484</v>
      </c>
      <c r="F54" s="180"/>
      <c r="G54" s="15">
        <v>2016</v>
      </c>
      <c r="H54" s="15">
        <v>2017</v>
      </c>
      <c r="I54" s="15">
        <v>2018</v>
      </c>
      <c r="J54" s="15">
        <v>2019</v>
      </c>
      <c r="K54" s="15">
        <v>2020</v>
      </c>
      <c r="L54" s="15">
        <v>2021</v>
      </c>
      <c r="M54" s="15">
        <v>2022</v>
      </c>
      <c r="N54" s="15">
        <v>2023</v>
      </c>
      <c r="O54" s="15">
        <v>2024</v>
      </c>
      <c r="P54" s="15">
        <v>2025</v>
      </c>
      <c r="Q54" s="15">
        <v>2026</v>
      </c>
      <c r="R54" s="15">
        <v>2027</v>
      </c>
      <c r="S54" s="15">
        <v>2028</v>
      </c>
      <c r="T54" s="15">
        <v>2029</v>
      </c>
      <c r="U54" s="15">
        <v>2030</v>
      </c>
      <c r="V54" s="15">
        <v>2031</v>
      </c>
      <c r="W54" s="15">
        <v>2032</v>
      </c>
      <c r="X54" s="15">
        <v>2033</v>
      </c>
      <c r="Y54" s="15">
        <v>2034</v>
      </c>
      <c r="Z54" s="15">
        <v>2035</v>
      </c>
      <c r="AA54" s="15">
        <v>2036</v>
      </c>
      <c r="AB54" s="15">
        <v>2037</v>
      </c>
      <c r="AC54" s="15">
        <v>2038</v>
      </c>
      <c r="AD54" s="15">
        <v>2039</v>
      </c>
      <c r="AE54" s="15">
        <v>2040</v>
      </c>
      <c r="AF54" s="15">
        <v>2041</v>
      </c>
      <c r="AG54" s="15">
        <v>2042</v>
      </c>
      <c r="AH54" s="15">
        <v>2043</v>
      </c>
      <c r="AI54" s="15">
        <v>2044</v>
      </c>
      <c r="AJ54" s="15">
        <v>2045</v>
      </c>
      <c r="AK54" s="72"/>
      <c r="AL54" s="72" t="s">
        <v>181</v>
      </c>
    </row>
    <row r="55" spans="1:38" ht="15.95" customHeight="1" x14ac:dyDescent="0.25">
      <c r="A55" s="178" t="s">
        <v>191</v>
      </c>
      <c r="B55" s="178"/>
      <c r="C55" s="178"/>
      <c r="D55" s="178"/>
      <c r="E55" s="179"/>
      <c r="F55" s="179"/>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K55" s="69"/>
      <c r="AL55" s="70"/>
    </row>
    <row r="56" spans="1:38" ht="15.95" customHeight="1" x14ac:dyDescent="0.25">
      <c r="A56" s="178" t="s">
        <v>192</v>
      </c>
      <c r="B56" s="178"/>
      <c r="C56" s="178"/>
      <c r="D56" s="178"/>
      <c r="E56" s="179"/>
      <c r="F56" s="179"/>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69"/>
      <c r="AL56" s="70"/>
    </row>
    <row r="57" spans="1:38" ht="15.95" customHeight="1" x14ac:dyDescent="0.25">
      <c r="A57" s="178" t="s">
        <v>193</v>
      </c>
      <c r="B57" s="178"/>
      <c r="C57" s="178"/>
      <c r="D57" s="178"/>
      <c r="E57" s="179"/>
      <c r="F57" s="179"/>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69"/>
      <c r="AL57" s="70"/>
    </row>
    <row r="58" spans="1:38" ht="15.95" customHeight="1" x14ac:dyDescent="0.25">
      <c r="A58" s="178" t="s">
        <v>194</v>
      </c>
      <c r="B58" s="178"/>
      <c r="C58" s="178"/>
      <c r="D58" s="178"/>
      <c r="E58" s="179"/>
      <c r="F58" s="179"/>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9"/>
      <c r="AL58" s="70"/>
    </row>
    <row r="59" spans="1:38" ht="32.1" customHeight="1" x14ac:dyDescent="0.25">
      <c r="A59" s="178" t="s">
        <v>195</v>
      </c>
      <c r="B59" s="178"/>
      <c r="C59" s="178"/>
      <c r="D59" s="178"/>
      <c r="E59" s="179"/>
      <c r="F59" s="179"/>
      <c r="G59" s="70"/>
      <c r="H59" s="70"/>
      <c r="I59" s="70"/>
      <c r="J59" s="70"/>
      <c r="K59" s="70"/>
      <c r="L59" s="71">
        <v>-92078</v>
      </c>
      <c r="M59" s="71">
        <v>-180319</v>
      </c>
      <c r="N59" s="71">
        <v>-172646</v>
      </c>
      <c r="O59" s="71">
        <v>-164973</v>
      </c>
      <c r="P59" s="71">
        <v>-157300</v>
      </c>
      <c r="Q59" s="71">
        <v>-149626</v>
      </c>
      <c r="R59" s="71">
        <v>-141953</v>
      </c>
      <c r="S59" s="71">
        <v>-134280</v>
      </c>
      <c r="T59" s="71">
        <v>-126607</v>
      </c>
      <c r="U59" s="71">
        <v>-118934</v>
      </c>
      <c r="V59" s="71">
        <v>-111261</v>
      </c>
      <c r="W59" s="71">
        <v>-103588</v>
      </c>
      <c r="X59" s="71">
        <v>-95914</v>
      </c>
      <c r="Y59" s="71">
        <v>-88241</v>
      </c>
      <c r="Z59" s="71">
        <v>-80568</v>
      </c>
      <c r="AA59" s="71">
        <v>-72895</v>
      </c>
      <c r="AB59" s="71">
        <v>-65222</v>
      </c>
      <c r="AC59" s="71">
        <v>-57549</v>
      </c>
      <c r="AD59" s="71">
        <v>-49875</v>
      </c>
      <c r="AE59" s="71">
        <v>-42202</v>
      </c>
      <c r="AF59" s="71">
        <v>-34529</v>
      </c>
      <c r="AG59" s="71">
        <v>-26856</v>
      </c>
      <c r="AH59" s="71">
        <v>-19183</v>
      </c>
      <c r="AI59" s="71">
        <v>-11510</v>
      </c>
      <c r="AJ59" s="71">
        <v>-3837</v>
      </c>
      <c r="AK59" s="69"/>
      <c r="AL59" s="71">
        <v>-2301945</v>
      </c>
    </row>
    <row r="60" spans="1:38" ht="15.95" customHeight="1" x14ac:dyDescent="0.25">
      <c r="A60" s="178" t="s">
        <v>196</v>
      </c>
      <c r="B60" s="178"/>
      <c r="C60" s="178"/>
      <c r="D60" s="178"/>
      <c r="E60" s="179"/>
      <c r="F60" s="179"/>
      <c r="G60" s="70"/>
      <c r="H60" s="70"/>
      <c r="I60" s="70"/>
      <c r="J60" s="70"/>
      <c r="K60" s="70"/>
      <c r="L60" s="71">
        <v>-92078</v>
      </c>
      <c r="M60" s="71">
        <v>-180319</v>
      </c>
      <c r="N60" s="71">
        <v>-172646</v>
      </c>
      <c r="O60" s="71">
        <v>-164973</v>
      </c>
      <c r="P60" s="71">
        <v>-157300</v>
      </c>
      <c r="Q60" s="71">
        <v>-149626</v>
      </c>
      <c r="R60" s="71">
        <v>-141953</v>
      </c>
      <c r="S60" s="71">
        <v>-134280</v>
      </c>
      <c r="T60" s="71">
        <v>-126607</v>
      </c>
      <c r="U60" s="71">
        <v>-118934</v>
      </c>
      <c r="V60" s="71">
        <v>-111261</v>
      </c>
      <c r="W60" s="71">
        <v>-103588</v>
      </c>
      <c r="X60" s="71">
        <v>-95914</v>
      </c>
      <c r="Y60" s="71">
        <v>-88241</v>
      </c>
      <c r="Z60" s="71">
        <v>-80568</v>
      </c>
      <c r="AA60" s="71">
        <v>-72895</v>
      </c>
      <c r="AB60" s="71">
        <v>-65222</v>
      </c>
      <c r="AC60" s="71">
        <v>-57549</v>
      </c>
      <c r="AD60" s="71">
        <v>-49875</v>
      </c>
      <c r="AE60" s="71">
        <v>-42202</v>
      </c>
      <c r="AF60" s="71">
        <v>-34529</v>
      </c>
      <c r="AG60" s="71">
        <v>-26856</v>
      </c>
      <c r="AH60" s="71">
        <v>-19183</v>
      </c>
      <c r="AI60" s="71">
        <v>-11510</v>
      </c>
      <c r="AJ60" s="71">
        <v>-3837</v>
      </c>
      <c r="AK60" s="69"/>
      <c r="AL60" s="71">
        <v>-2301945</v>
      </c>
    </row>
    <row r="61" spans="1:38" ht="15.95" customHeight="1" x14ac:dyDescent="0.25">
      <c r="A61" s="178" t="s">
        <v>197</v>
      </c>
      <c r="B61" s="178"/>
      <c r="C61" s="178"/>
      <c r="D61" s="178"/>
      <c r="E61" s="179"/>
      <c r="F61" s="179"/>
      <c r="G61" s="70"/>
      <c r="H61" s="70"/>
      <c r="I61" s="70"/>
      <c r="J61" s="70"/>
      <c r="K61" s="70"/>
      <c r="L61" s="71">
        <v>-348780</v>
      </c>
      <c r="M61" s="71">
        <v>-348780</v>
      </c>
      <c r="N61" s="71">
        <v>-348780</v>
      </c>
      <c r="O61" s="71">
        <v>-348780</v>
      </c>
      <c r="P61" s="71">
        <v>-348780</v>
      </c>
      <c r="Q61" s="71">
        <v>-348780</v>
      </c>
      <c r="R61" s="71">
        <v>-348780</v>
      </c>
      <c r="S61" s="71">
        <v>-348780</v>
      </c>
      <c r="T61" s="71">
        <v>-348780</v>
      </c>
      <c r="U61" s="71">
        <v>-348780</v>
      </c>
      <c r="V61" s="71">
        <v>-348780</v>
      </c>
      <c r="W61" s="71">
        <v>-348780</v>
      </c>
      <c r="X61" s="71">
        <v>-348780</v>
      </c>
      <c r="Y61" s="71">
        <v>-348780</v>
      </c>
      <c r="Z61" s="71">
        <v>-348780</v>
      </c>
      <c r="AA61" s="71">
        <v>-348780</v>
      </c>
      <c r="AB61" s="71">
        <v>-348780</v>
      </c>
      <c r="AC61" s="71">
        <v>-348780</v>
      </c>
      <c r="AD61" s="71">
        <v>-348780</v>
      </c>
      <c r="AE61" s="71">
        <v>-348780</v>
      </c>
      <c r="AF61" s="71">
        <v>-348780</v>
      </c>
      <c r="AG61" s="71">
        <v>-348780</v>
      </c>
      <c r="AH61" s="71">
        <v>-348780</v>
      </c>
      <c r="AI61" s="71">
        <v>-348780</v>
      </c>
      <c r="AJ61" s="71">
        <v>-348780</v>
      </c>
      <c r="AK61" s="69"/>
      <c r="AL61" s="71">
        <v>-8719489</v>
      </c>
    </row>
    <row r="62" spans="1:38" ht="15.95" customHeight="1" x14ac:dyDescent="0.25">
      <c r="A62" s="178" t="s">
        <v>198</v>
      </c>
      <c r="B62" s="178"/>
      <c r="C62" s="178"/>
      <c r="D62" s="178"/>
      <c r="E62" s="179"/>
      <c r="F62" s="179"/>
      <c r="G62" s="70"/>
      <c r="H62" s="70"/>
      <c r="I62" s="70"/>
      <c r="J62" s="70"/>
      <c r="K62" s="70"/>
      <c r="L62" s="71">
        <v>-440857</v>
      </c>
      <c r="M62" s="71">
        <v>-529099</v>
      </c>
      <c r="N62" s="71">
        <v>-521425</v>
      </c>
      <c r="O62" s="71">
        <v>-513752</v>
      </c>
      <c r="P62" s="71">
        <v>-506079</v>
      </c>
      <c r="Q62" s="71">
        <v>-498406</v>
      </c>
      <c r="R62" s="71">
        <v>-490733</v>
      </c>
      <c r="S62" s="71">
        <v>-483060</v>
      </c>
      <c r="T62" s="71">
        <v>-475387</v>
      </c>
      <c r="U62" s="71">
        <v>-467713</v>
      </c>
      <c r="V62" s="71">
        <v>-460040</v>
      </c>
      <c r="W62" s="71">
        <v>-452367</v>
      </c>
      <c r="X62" s="71">
        <v>-444694</v>
      </c>
      <c r="Y62" s="71">
        <v>-437021</v>
      </c>
      <c r="Z62" s="71">
        <v>-429348</v>
      </c>
      <c r="AA62" s="71">
        <v>-421675</v>
      </c>
      <c r="AB62" s="71">
        <v>-414001</v>
      </c>
      <c r="AC62" s="71">
        <v>-406328</v>
      </c>
      <c r="AD62" s="71">
        <v>-398655</v>
      </c>
      <c r="AE62" s="71">
        <v>-390982</v>
      </c>
      <c r="AF62" s="71">
        <v>-383309</v>
      </c>
      <c r="AG62" s="71">
        <v>-375636</v>
      </c>
      <c r="AH62" s="71">
        <v>-367962</v>
      </c>
      <c r="AI62" s="71">
        <v>-360289</v>
      </c>
      <c r="AJ62" s="71">
        <v>-352616</v>
      </c>
      <c r="AK62" s="69"/>
      <c r="AL62" s="71">
        <v>-11021435</v>
      </c>
    </row>
    <row r="63" spans="1:38" ht="15.95" customHeight="1" x14ac:dyDescent="0.25">
      <c r="A63" s="178" t="s">
        <v>199</v>
      </c>
      <c r="B63" s="178"/>
      <c r="C63" s="178"/>
      <c r="D63" s="178"/>
      <c r="E63" s="179"/>
      <c r="F63" s="179"/>
      <c r="G63" s="70"/>
      <c r="H63" s="70"/>
      <c r="I63" s="70"/>
      <c r="J63" s="70"/>
      <c r="K63" s="70"/>
      <c r="L63" s="70"/>
      <c r="M63" s="70"/>
      <c r="N63" s="70"/>
      <c r="O63" s="70"/>
      <c r="P63" s="70"/>
      <c r="Q63" s="70"/>
      <c r="R63" s="70"/>
      <c r="S63" s="70"/>
      <c r="T63" s="70"/>
      <c r="U63" s="70"/>
      <c r="V63" s="70"/>
      <c r="W63" s="70"/>
      <c r="X63" s="70"/>
      <c r="Y63" s="70"/>
      <c r="Z63" s="70"/>
      <c r="AA63" s="70"/>
      <c r="AB63" s="70"/>
      <c r="AC63" s="70"/>
      <c r="AD63" s="70"/>
      <c r="AE63" s="70"/>
      <c r="AF63" s="70"/>
      <c r="AG63" s="70"/>
      <c r="AH63" s="70"/>
      <c r="AI63" s="70"/>
      <c r="AJ63" s="70"/>
      <c r="AK63" s="69"/>
      <c r="AL63" s="70"/>
    </row>
    <row r="64" spans="1:38" ht="15.95" customHeight="1" x14ac:dyDescent="0.25">
      <c r="A64" s="178" t="s">
        <v>200</v>
      </c>
      <c r="B64" s="178"/>
      <c r="C64" s="178"/>
      <c r="D64" s="178"/>
      <c r="E64" s="179"/>
      <c r="F64" s="179"/>
      <c r="G64" s="70"/>
      <c r="H64" s="70"/>
      <c r="I64" s="70"/>
      <c r="J64" s="70"/>
      <c r="K64" s="70"/>
      <c r="L64" s="71">
        <v>-440857</v>
      </c>
      <c r="M64" s="71">
        <v>-529099</v>
      </c>
      <c r="N64" s="71">
        <v>-521425</v>
      </c>
      <c r="O64" s="71">
        <v>-513752</v>
      </c>
      <c r="P64" s="71">
        <v>-506079</v>
      </c>
      <c r="Q64" s="71">
        <v>-498406</v>
      </c>
      <c r="R64" s="71">
        <v>-490733</v>
      </c>
      <c r="S64" s="71">
        <v>-483060</v>
      </c>
      <c r="T64" s="71">
        <v>-475387</v>
      </c>
      <c r="U64" s="71">
        <v>-467713</v>
      </c>
      <c r="V64" s="71">
        <v>-460040</v>
      </c>
      <c r="W64" s="71">
        <v>-452367</v>
      </c>
      <c r="X64" s="71">
        <v>-444694</v>
      </c>
      <c r="Y64" s="71">
        <v>-437021</v>
      </c>
      <c r="Z64" s="71">
        <v>-429348</v>
      </c>
      <c r="AA64" s="71">
        <v>-421675</v>
      </c>
      <c r="AB64" s="71">
        <v>-414001</v>
      </c>
      <c r="AC64" s="71">
        <v>-406328</v>
      </c>
      <c r="AD64" s="71">
        <v>-398655</v>
      </c>
      <c r="AE64" s="71">
        <v>-390982</v>
      </c>
      <c r="AF64" s="71">
        <v>-383309</v>
      </c>
      <c r="AG64" s="71">
        <v>-375636</v>
      </c>
      <c r="AH64" s="71">
        <v>-367962</v>
      </c>
      <c r="AI64" s="71">
        <v>-360289</v>
      </c>
      <c r="AJ64" s="71">
        <v>-352616</v>
      </c>
      <c r="AK64" s="69"/>
      <c r="AL64" s="71">
        <v>-11021435</v>
      </c>
    </row>
    <row r="65" spans="1:38" ht="15.95" customHeight="1" x14ac:dyDescent="0.25">
      <c r="A65" s="178" t="s">
        <v>201</v>
      </c>
      <c r="B65" s="178"/>
      <c r="C65" s="178"/>
      <c r="D65" s="178"/>
      <c r="E65" s="179"/>
      <c r="F65" s="179"/>
      <c r="G65" s="70"/>
      <c r="H65" s="70"/>
      <c r="I65" s="70"/>
      <c r="J65" s="70"/>
      <c r="K65" s="70"/>
      <c r="L65" s="70"/>
      <c r="M65" s="70"/>
      <c r="N65" s="70"/>
      <c r="O65" s="70"/>
      <c r="P65" s="70"/>
      <c r="Q65" s="70"/>
      <c r="R65" s="70"/>
      <c r="S65" s="70"/>
      <c r="T65" s="70"/>
      <c r="U65" s="70"/>
      <c r="V65" s="70"/>
      <c r="W65" s="70"/>
      <c r="X65" s="70"/>
      <c r="Y65" s="70"/>
      <c r="Z65" s="70"/>
      <c r="AA65" s="70"/>
      <c r="AB65" s="70"/>
      <c r="AC65" s="70"/>
      <c r="AD65" s="70"/>
      <c r="AE65" s="70"/>
      <c r="AF65" s="70"/>
      <c r="AG65" s="70"/>
      <c r="AH65" s="70"/>
      <c r="AI65" s="70"/>
      <c r="AJ65" s="70"/>
      <c r="AK65" s="69"/>
      <c r="AL65" s="70"/>
    </row>
    <row r="66" spans="1:38" ht="15.95" customHeight="1" x14ac:dyDescent="0.25">
      <c r="A66" s="178" t="s">
        <v>202</v>
      </c>
      <c r="B66" s="178"/>
      <c r="C66" s="178"/>
      <c r="D66" s="178"/>
      <c r="E66" s="179"/>
      <c r="F66" s="179"/>
      <c r="G66" s="70"/>
      <c r="H66" s="70"/>
      <c r="I66" s="70"/>
      <c r="J66" s="70"/>
      <c r="K66" s="70"/>
      <c r="L66" s="71">
        <v>-440857</v>
      </c>
      <c r="M66" s="71">
        <v>-529099</v>
      </c>
      <c r="N66" s="71">
        <v>-521425</v>
      </c>
      <c r="O66" s="71">
        <v>-513752</v>
      </c>
      <c r="P66" s="71">
        <v>-506079</v>
      </c>
      <c r="Q66" s="71">
        <v>-498406</v>
      </c>
      <c r="R66" s="71">
        <v>-490733</v>
      </c>
      <c r="S66" s="71">
        <v>-483060</v>
      </c>
      <c r="T66" s="71">
        <v>-475387</v>
      </c>
      <c r="U66" s="71">
        <v>-467713</v>
      </c>
      <c r="V66" s="71">
        <v>-460040</v>
      </c>
      <c r="W66" s="71">
        <v>-452367</v>
      </c>
      <c r="X66" s="71">
        <v>-444694</v>
      </c>
      <c r="Y66" s="71">
        <v>-437021</v>
      </c>
      <c r="Z66" s="71">
        <v>-429348</v>
      </c>
      <c r="AA66" s="71">
        <v>-421675</v>
      </c>
      <c r="AB66" s="71">
        <v>-414001</v>
      </c>
      <c r="AC66" s="71">
        <v>-406328</v>
      </c>
      <c r="AD66" s="71">
        <v>-398655</v>
      </c>
      <c r="AE66" s="71">
        <v>-390982</v>
      </c>
      <c r="AF66" s="71">
        <v>-383309</v>
      </c>
      <c r="AG66" s="71">
        <v>-375636</v>
      </c>
      <c r="AH66" s="71">
        <v>-367962</v>
      </c>
      <c r="AI66" s="71">
        <v>-360289</v>
      </c>
      <c r="AJ66" s="71">
        <v>-352616</v>
      </c>
      <c r="AK66" s="69"/>
      <c r="AL66" s="71">
        <v>-11021435</v>
      </c>
    </row>
    <row r="67" spans="1:38" ht="15.95" customHeight="1" thickBot="1" x14ac:dyDescent="0.3"/>
    <row r="68" spans="1:38" ht="15.95" customHeight="1" x14ac:dyDescent="0.25">
      <c r="A68" s="182" t="s">
        <v>203</v>
      </c>
      <c r="B68" s="182"/>
      <c r="C68" s="182"/>
      <c r="D68" s="182"/>
      <c r="E68" s="180" t="s">
        <v>484</v>
      </c>
      <c r="F68" s="180"/>
      <c r="G68" s="15">
        <v>2016</v>
      </c>
      <c r="H68" s="15">
        <v>2017</v>
      </c>
      <c r="I68" s="15">
        <v>2018</v>
      </c>
      <c r="J68" s="15">
        <v>2019</v>
      </c>
      <c r="K68" s="15">
        <v>2020</v>
      </c>
      <c r="L68" s="15">
        <v>2021</v>
      </c>
      <c r="M68" s="15">
        <v>2022</v>
      </c>
      <c r="N68" s="15">
        <v>2023</v>
      </c>
      <c r="O68" s="15">
        <v>2024</v>
      </c>
      <c r="P68" s="15">
        <v>2025</v>
      </c>
      <c r="Q68" s="15">
        <v>2026</v>
      </c>
      <c r="R68" s="15">
        <v>2027</v>
      </c>
      <c r="S68" s="15">
        <v>2028</v>
      </c>
      <c r="T68" s="15">
        <v>2029</v>
      </c>
      <c r="U68" s="15">
        <v>2030</v>
      </c>
      <c r="V68" s="15">
        <v>2031</v>
      </c>
      <c r="W68" s="15">
        <v>2032</v>
      </c>
      <c r="X68" s="15">
        <v>2033</v>
      </c>
      <c r="Y68" s="15">
        <v>2034</v>
      </c>
      <c r="Z68" s="15">
        <v>2035</v>
      </c>
      <c r="AA68" s="15">
        <v>2036</v>
      </c>
      <c r="AB68" s="15">
        <v>2037</v>
      </c>
      <c r="AC68" s="15">
        <v>2038</v>
      </c>
      <c r="AD68" s="15">
        <v>2039</v>
      </c>
      <c r="AE68" s="15">
        <v>2040</v>
      </c>
      <c r="AF68" s="15">
        <v>2041</v>
      </c>
      <c r="AG68" s="15">
        <v>2042</v>
      </c>
      <c r="AH68" s="15">
        <v>2043</v>
      </c>
      <c r="AI68" s="15">
        <v>2044</v>
      </c>
      <c r="AJ68" s="15">
        <v>2045</v>
      </c>
      <c r="AK68" s="72"/>
      <c r="AL68" s="72" t="s">
        <v>181</v>
      </c>
    </row>
    <row r="69" spans="1:38" ht="15.95" customHeight="1" x14ac:dyDescent="0.25">
      <c r="A69" s="178" t="s">
        <v>198</v>
      </c>
      <c r="B69" s="178"/>
      <c r="C69" s="178"/>
      <c r="D69" s="178"/>
      <c r="E69" s="179"/>
      <c r="F69" s="179"/>
      <c r="G69" s="70"/>
      <c r="H69" s="70"/>
      <c r="I69" s="70"/>
      <c r="J69" s="70"/>
      <c r="K69" s="70"/>
      <c r="L69" s="71">
        <v>-440857</v>
      </c>
      <c r="M69" s="71">
        <v>-529099</v>
      </c>
      <c r="N69" s="71">
        <v>-521425</v>
      </c>
      <c r="O69" s="71">
        <v>-513752</v>
      </c>
      <c r="P69" s="71">
        <v>-506079</v>
      </c>
      <c r="Q69" s="71">
        <v>-498406</v>
      </c>
      <c r="R69" s="71">
        <v>-490733</v>
      </c>
      <c r="S69" s="71">
        <v>-483060</v>
      </c>
      <c r="T69" s="71">
        <v>-475387</v>
      </c>
      <c r="U69" s="71">
        <v>-467713</v>
      </c>
      <c r="V69" s="71">
        <v>-460040</v>
      </c>
      <c r="W69" s="71">
        <v>-452367</v>
      </c>
      <c r="X69" s="71">
        <v>-444694</v>
      </c>
      <c r="Y69" s="71">
        <v>-437021</v>
      </c>
      <c r="Z69" s="71">
        <v>-429348</v>
      </c>
      <c r="AA69" s="71">
        <v>-421675</v>
      </c>
      <c r="AB69" s="71">
        <v>-414001</v>
      </c>
      <c r="AC69" s="71">
        <v>-406328</v>
      </c>
      <c r="AD69" s="71">
        <v>-398655</v>
      </c>
      <c r="AE69" s="71">
        <v>-390982</v>
      </c>
      <c r="AF69" s="71">
        <v>-383309</v>
      </c>
      <c r="AG69" s="71">
        <v>-375636</v>
      </c>
      <c r="AH69" s="71">
        <v>-367962</v>
      </c>
      <c r="AI69" s="71">
        <v>-360289</v>
      </c>
      <c r="AJ69" s="71">
        <v>-352616</v>
      </c>
      <c r="AK69" s="69"/>
      <c r="AL69" s="71">
        <v>-11021435</v>
      </c>
    </row>
    <row r="70" spans="1:38" ht="15.95" customHeight="1" x14ac:dyDescent="0.25">
      <c r="A70" s="178" t="s">
        <v>197</v>
      </c>
      <c r="B70" s="178"/>
      <c r="C70" s="178"/>
      <c r="D70" s="178"/>
      <c r="E70" s="179"/>
      <c r="F70" s="179"/>
      <c r="G70" s="70"/>
      <c r="H70" s="70"/>
      <c r="I70" s="70"/>
      <c r="J70" s="70"/>
      <c r="K70" s="70"/>
      <c r="L70" s="71">
        <v>348780</v>
      </c>
      <c r="M70" s="71">
        <v>348780</v>
      </c>
      <c r="N70" s="71">
        <v>348780</v>
      </c>
      <c r="O70" s="71">
        <v>348780</v>
      </c>
      <c r="P70" s="71">
        <v>348780</v>
      </c>
      <c r="Q70" s="71">
        <v>348780</v>
      </c>
      <c r="R70" s="71">
        <v>348780</v>
      </c>
      <c r="S70" s="71">
        <v>348780</v>
      </c>
      <c r="T70" s="71">
        <v>348780</v>
      </c>
      <c r="U70" s="71">
        <v>348780</v>
      </c>
      <c r="V70" s="71">
        <v>348780</v>
      </c>
      <c r="W70" s="71">
        <v>348780</v>
      </c>
      <c r="X70" s="71">
        <v>348780</v>
      </c>
      <c r="Y70" s="71">
        <v>348780</v>
      </c>
      <c r="Z70" s="71">
        <v>348780</v>
      </c>
      <c r="AA70" s="71">
        <v>348780</v>
      </c>
      <c r="AB70" s="71">
        <v>348780</v>
      </c>
      <c r="AC70" s="71">
        <v>348780</v>
      </c>
      <c r="AD70" s="71">
        <v>348780</v>
      </c>
      <c r="AE70" s="71">
        <v>348780</v>
      </c>
      <c r="AF70" s="71">
        <v>348780</v>
      </c>
      <c r="AG70" s="71">
        <v>348780</v>
      </c>
      <c r="AH70" s="71">
        <v>348780</v>
      </c>
      <c r="AI70" s="71">
        <v>348780</v>
      </c>
      <c r="AJ70" s="71">
        <v>348780</v>
      </c>
      <c r="AK70" s="69"/>
      <c r="AL70" s="71">
        <v>8719489</v>
      </c>
    </row>
    <row r="71" spans="1:38" ht="15.95" customHeight="1" x14ac:dyDescent="0.25">
      <c r="A71" s="178" t="s">
        <v>199</v>
      </c>
      <c r="B71" s="178"/>
      <c r="C71" s="178"/>
      <c r="D71" s="178"/>
      <c r="E71" s="179"/>
      <c r="F71" s="179"/>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70"/>
      <c r="AI71" s="70"/>
      <c r="AJ71" s="70"/>
      <c r="AK71" s="69"/>
      <c r="AL71" s="70"/>
    </row>
    <row r="72" spans="1:38" ht="15.95" customHeight="1" x14ac:dyDescent="0.25">
      <c r="A72" s="178" t="s">
        <v>201</v>
      </c>
      <c r="B72" s="178"/>
      <c r="C72" s="178"/>
      <c r="D72" s="178"/>
      <c r="E72" s="179"/>
      <c r="F72" s="179"/>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9"/>
      <c r="AL72" s="70"/>
    </row>
    <row r="73" spans="1:38" ht="15.95" customHeight="1" x14ac:dyDescent="0.25">
      <c r="A73" s="178" t="s">
        <v>204</v>
      </c>
      <c r="B73" s="178"/>
      <c r="C73" s="178"/>
      <c r="D73" s="178"/>
      <c r="E73" s="179"/>
      <c r="F73" s="179"/>
      <c r="G73" s="70"/>
      <c r="H73" s="70"/>
      <c r="I73" s="70"/>
      <c r="J73" s="70"/>
      <c r="K73" s="70"/>
      <c r="L73" s="70"/>
      <c r="M73" s="70"/>
      <c r="N73" s="70"/>
      <c r="O73" s="70"/>
      <c r="P73" s="70"/>
      <c r="Q73" s="70"/>
      <c r="R73" s="70"/>
      <c r="S73" s="70"/>
      <c r="T73" s="70"/>
      <c r="U73" s="70"/>
      <c r="V73" s="70"/>
      <c r="W73" s="70"/>
      <c r="X73" s="70"/>
      <c r="Y73" s="70"/>
      <c r="Z73" s="70"/>
      <c r="AA73" s="70"/>
      <c r="AB73" s="70"/>
      <c r="AC73" s="70"/>
      <c r="AD73" s="70"/>
      <c r="AE73" s="70"/>
      <c r="AF73" s="70"/>
      <c r="AG73" s="70"/>
      <c r="AH73" s="70"/>
      <c r="AI73" s="70"/>
      <c r="AJ73" s="70"/>
      <c r="AK73" s="69"/>
      <c r="AL73" s="70"/>
    </row>
    <row r="74" spans="1:38" ht="15.95" customHeight="1" x14ac:dyDescent="0.25">
      <c r="A74" s="178" t="s">
        <v>205</v>
      </c>
      <c r="B74" s="178"/>
      <c r="C74" s="178"/>
      <c r="D74" s="178"/>
      <c r="E74" s="179"/>
      <c r="F74" s="179"/>
      <c r="G74" s="70"/>
      <c r="H74" s="70"/>
      <c r="I74" s="70"/>
      <c r="J74" s="70"/>
      <c r="K74" s="70"/>
      <c r="L74" s="71">
        <v>23019</v>
      </c>
      <c r="M74" s="71">
        <v>22060</v>
      </c>
      <c r="N74" s="71">
        <v>-1918</v>
      </c>
      <c r="O74" s="71">
        <v>-1918</v>
      </c>
      <c r="P74" s="71">
        <v>-1918</v>
      </c>
      <c r="Q74" s="71">
        <v>-1918</v>
      </c>
      <c r="R74" s="71">
        <v>-1918</v>
      </c>
      <c r="S74" s="71">
        <v>-1918</v>
      </c>
      <c r="T74" s="71">
        <v>-1918</v>
      </c>
      <c r="U74" s="71">
        <v>-1918</v>
      </c>
      <c r="V74" s="71">
        <v>-1918</v>
      </c>
      <c r="W74" s="71">
        <v>-1918</v>
      </c>
      <c r="X74" s="71">
        <v>-1918</v>
      </c>
      <c r="Y74" s="71">
        <v>-1918</v>
      </c>
      <c r="Z74" s="71">
        <v>-1918</v>
      </c>
      <c r="AA74" s="71">
        <v>-1918</v>
      </c>
      <c r="AB74" s="71">
        <v>-1918</v>
      </c>
      <c r="AC74" s="71">
        <v>-1918</v>
      </c>
      <c r="AD74" s="71">
        <v>-1918</v>
      </c>
      <c r="AE74" s="71">
        <v>-1918</v>
      </c>
      <c r="AF74" s="71">
        <v>-1918</v>
      </c>
      <c r="AG74" s="71">
        <v>-1918</v>
      </c>
      <c r="AH74" s="71">
        <v>-1918</v>
      </c>
      <c r="AI74" s="71">
        <v>-1918</v>
      </c>
      <c r="AJ74" s="71">
        <v>-1918</v>
      </c>
      <c r="AK74" s="69"/>
      <c r="AL74" s="70"/>
    </row>
    <row r="75" spans="1:38" ht="15.95" customHeight="1" x14ac:dyDescent="0.25">
      <c r="A75" s="178" t="s">
        <v>206</v>
      </c>
      <c r="B75" s="178"/>
      <c r="C75" s="178"/>
      <c r="D75" s="178"/>
      <c r="E75" s="183">
        <v>-428536</v>
      </c>
      <c r="F75" s="183"/>
      <c r="G75" s="71">
        <v>505673</v>
      </c>
      <c r="H75" s="70"/>
      <c r="I75" s="70"/>
      <c r="J75" s="70"/>
      <c r="K75" s="70"/>
      <c r="L75" s="71">
        <v>-9730779</v>
      </c>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69"/>
      <c r="AL75" s="71">
        <v>-9225106</v>
      </c>
    </row>
    <row r="76" spans="1:38" ht="15.95" customHeight="1" x14ac:dyDescent="0.25">
      <c r="A76" s="178" t="s">
        <v>207</v>
      </c>
      <c r="B76" s="178"/>
      <c r="C76" s="178"/>
      <c r="D76" s="178"/>
      <c r="E76" s="179"/>
      <c r="F76" s="179"/>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c r="AJ76" s="70"/>
      <c r="AK76" s="69"/>
      <c r="AL76" s="70"/>
    </row>
    <row r="77" spans="1:38" ht="15.95" customHeight="1" x14ac:dyDescent="0.25">
      <c r="A77" s="178" t="s">
        <v>208</v>
      </c>
      <c r="B77" s="178"/>
      <c r="C77" s="178"/>
      <c r="D77" s="178"/>
      <c r="E77" s="179"/>
      <c r="F77" s="179"/>
      <c r="G77" s="71">
        <v>-505673</v>
      </c>
      <c r="H77" s="70"/>
      <c r="I77" s="70"/>
      <c r="J77" s="70"/>
      <c r="K77" s="70"/>
      <c r="L77" s="71">
        <v>-9799837</v>
      </c>
      <c r="M77" s="71">
        <v>-158259</v>
      </c>
      <c r="N77" s="71">
        <v>-174564</v>
      </c>
      <c r="O77" s="71">
        <v>-166891</v>
      </c>
      <c r="P77" s="71">
        <v>-159218</v>
      </c>
      <c r="Q77" s="71">
        <v>-151545</v>
      </c>
      <c r="R77" s="71">
        <v>-143872</v>
      </c>
      <c r="S77" s="71">
        <v>-136198</v>
      </c>
      <c r="T77" s="71">
        <v>-128525</v>
      </c>
      <c r="U77" s="71">
        <v>-120852</v>
      </c>
      <c r="V77" s="71">
        <v>-113179</v>
      </c>
      <c r="W77" s="71">
        <v>-105506</v>
      </c>
      <c r="X77" s="71">
        <v>-97833</v>
      </c>
      <c r="Y77" s="71">
        <v>-90160</v>
      </c>
      <c r="Z77" s="71">
        <v>-82486</v>
      </c>
      <c r="AA77" s="71">
        <v>-74813</v>
      </c>
      <c r="AB77" s="71">
        <v>-67140</v>
      </c>
      <c r="AC77" s="71">
        <v>-59467</v>
      </c>
      <c r="AD77" s="71">
        <v>-51794</v>
      </c>
      <c r="AE77" s="71">
        <v>-44121</v>
      </c>
      <c r="AF77" s="71">
        <v>-36447</v>
      </c>
      <c r="AG77" s="71">
        <v>-28774</v>
      </c>
      <c r="AH77" s="71">
        <v>-21101</v>
      </c>
      <c r="AI77" s="71">
        <v>-13428</v>
      </c>
      <c r="AJ77" s="71">
        <v>-5755</v>
      </c>
      <c r="AK77" s="69"/>
      <c r="AL77" s="71">
        <v>-12538397</v>
      </c>
    </row>
    <row r="78" spans="1:38" ht="15.95" customHeight="1" x14ac:dyDescent="0.25">
      <c r="A78" s="178" t="s">
        <v>209</v>
      </c>
      <c r="B78" s="178"/>
      <c r="C78" s="178"/>
      <c r="D78" s="178"/>
      <c r="E78" s="179"/>
      <c r="F78" s="179"/>
      <c r="G78" s="71">
        <v>-505673</v>
      </c>
      <c r="H78" s="71">
        <v>-505673</v>
      </c>
      <c r="I78" s="71">
        <v>-505673</v>
      </c>
      <c r="J78" s="71">
        <v>-505673</v>
      </c>
      <c r="K78" s="71">
        <v>-505673</v>
      </c>
      <c r="L78" s="71">
        <v>-10305510</v>
      </c>
      <c r="M78" s="71">
        <v>-10463769</v>
      </c>
      <c r="N78" s="71">
        <v>-10638333</v>
      </c>
      <c r="O78" s="71">
        <v>-10805224</v>
      </c>
      <c r="P78" s="71">
        <v>-10964442</v>
      </c>
      <c r="Q78" s="71">
        <v>-11115987</v>
      </c>
      <c r="R78" s="71">
        <v>-11259858</v>
      </c>
      <c r="S78" s="71">
        <v>-11396057</v>
      </c>
      <c r="T78" s="71">
        <v>-11524582</v>
      </c>
      <c r="U78" s="71">
        <v>-11645434</v>
      </c>
      <c r="V78" s="71">
        <v>-11758613</v>
      </c>
      <c r="W78" s="71">
        <v>-11864119</v>
      </c>
      <c r="X78" s="71">
        <v>-11961951</v>
      </c>
      <c r="Y78" s="71">
        <v>-12052111</v>
      </c>
      <c r="Z78" s="71">
        <v>-12134597</v>
      </c>
      <c r="AA78" s="71">
        <v>-12209411</v>
      </c>
      <c r="AB78" s="71">
        <v>-12276551</v>
      </c>
      <c r="AC78" s="71">
        <v>-12336018</v>
      </c>
      <c r="AD78" s="71">
        <v>-12387811</v>
      </c>
      <c r="AE78" s="71">
        <v>-12431932</v>
      </c>
      <c r="AF78" s="71">
        <v>-12468379</v>
      </c>
      <c r="AG78" s="71">
        <v>-12497154</v>
      </c>
      <c r="AH78" s="71">
        <v>-12518255</v>
      </c>
      <c r="AI78" s="71">
        <v>-12531683</v>
      </c>
      <c r="AJ78" s="71">
        <v>-12537438</v>
      </c>
      <c r="AK78" s="69"/>
      <c r="AL78" s="70"/>
    </row>
    <row r="79" spans="1:38" ht="15.95" customHeight="1" x14ac:dyDescent="0.25">
      <c r="A79" s="178" t="s">
        <v>210</v>
      </c>
      <c r="B79" s="178"/>
      <c r="C79" s="178"/>
      <c r="D79" s="178"/>
      <c r="E79" s="179"/>
      <c r="F79" s="179"/>
      <c r="G79" s="74">
        <v>1.1950000000000001</v>
      </c>
      <c r="H79" s="74">
        <v>1.4279999999999999</v>
      </c>
      <c r="I79" s="74">
        <v>1.706</v>
      </c>
      <c r="J79" s="74">
        <v>2.0390000000000001</v>
      </c>
      <c r="K79" s="74">
        <v>2.4369999999999998</v>
      </c>
      <c r="L79" s="74">
        <v>2.9119999999999999</v>
      </c>
      <c r="M79" s="74">
        <v>3.48</v>
      </c>
      <c r="N79" s="74">
        <v>4.1589999999999998</v>
      </c>
      <c r="O79" s="74">
        <v>4.9690000000000003</v>
      </c>
      <c r="P79" s="74">
        <v>5.9390000000000001</v>
      </c>
      <c r="Q79" s="74">
        <v>7.0970000000000004</v>
      </c>
      <c r="R79" s="74">
        <v>8.48</v>
      </c>
      <c r="S79" s="74">
        <v>10.134</v>
      </c>
      <c r="T79" s="74">
        <v>12.11</v>
      </c>
      <c r="U79" s="74">
        <v>14.472</v>
      </c>
      <c r="V79" s="74">
        <v>17.294</v>
      </c>
      <c r="W79" s="74">
        <v>20.666</v>
      </c>
      <c r="X79" s="74">
        <v>24.696000000000002</v>
      </c>
      <c r="Y79" s="74">
        <v>29.510999999999999</v>
      </c>
      <c r="Z79" s="74">
        <v>35.265999999999998</v>
      </c>
      <c r="AA79" s="74">
        <v>42.143000000000001</v>
      </c>
      <c r="AB79" s="74">
        <v>50.360999999999997</v>
      </c>
      <c r="AC79" s="74">
        <v>60.180999999999997</v>
      </c>
      <c r="AD79" s="74">
        <v>71.917000000000002</v>
      </c>
      <c r="AE79" s="74">
        <v>85.94</v>
      </c>
      <c r="AF79" s="74">
        <v>102.699</v>
      </c>
      <c r="AG79" s="74">
        <v>122.72499999999999</v>
      </c>
      <c r="AH79" s="74">
        <v>146.65700000000001</v>
      </c>
      <c r="AI79" s="74">
        <v>175.255</v>
      </c>
      <c r="AJ79" s="74">
        <v>209.429</v>
      </c>
      <c r="AK79" s="69"/>
      <c r="AL79" s="70"/>
    </row>
    <row r="80" spans="1:38" ht="15.95" customHeight="1" x14ac:dyDescent="0.25">
      <c r="A80" s="178" t="s">
        <v>211</v>
      </c>
      <c r="B80" s="178"/>
      <c r="C80" s="178"/>
      <c r="D80" s="178"/>
      <c r="E80" s="179"/>
      <c r="F80" s="179"/>
      <c r="G80" s="71">
        <v>-423157</v>
      </c>
      <c r="H80" s="70"/>
      <c r="I80" s="70"/>
      <c r="J80" s="70"/>
      <c r="K80" s="70"/>
      <c r="L80" s="71">
        <v>-3365204</v>
      </c>
      <c r="M80" s="71">
        <v>-45477</v>
      </c>
      <c r="N80" s="71">
        <v>-41977</v>
      </c>
      <c r="O80" s="71">
        <v>-33583</v>
      </c>
      <c r="P80" s="71">
        <v>-26811</v>
      </c>
      <c r="Q80" s="71">
        <v>-21355</v>
      </c>
      <c r="R80" s="71">
        <v>-16965</v>
      </c>
      <c r="S80" s="71">
        <v>-13440</v>
      </c>
      <c r="T80" s="71">
        <v>-10613</v>
      </c>
      <c r="U80" s="71">
        <v>-8351</v>
      </c>
      <c r="V80" s="71">
        <v>-6545</v>
      </c>
      <c r="W80" s="71">
        <v>-5105</v>
      </c>
      <c r="X80" s="71">
        <v>-3962</v>
      </c>
      <c r="Y80" s="71">
        <v>-3055</v>
      </c>
      <c r="Z80" s="71">
        <v>-2339</v>
      </c>
      <c r="AA80" s="71">
        <v>-1775</v>
      </c>
      <c r="AB80" s="71">
        <v>-1333</v>
      </c>
      <c r="AC80" s="17">
        <v>-988</v>
      </c>
      <c r="AD80" s="17">
        <v>-720</v>
      </c>
      <c r="AE80" s="17">
        <v>-513</v>
      </c>
      <c r="AF80" s="17">
        <v>-355</v>
      </c>
      <c r="AG80" s="17">
        <v>-234</v>
      </c>
      <c r="AH80" s="17">
        <v>-144</v>
      </c>
      <c r="AI80" s="17">
        <v>-77</v>
      </c>
      <c r="AJ80" s="17">
        <v>-27</v>
      </c>
      <c r="AK80" s="69"/>
      <c r="AL80" s="71">
        <v>-4034110</v>
      </c>
    </row>
    <row r="81" spans="1:38" ht="15.95" customHeight="1" x14ac:dyDescent="0.25">
      <c r="A81" s="178" t="s">
        <v>485</v>
      </c>
      <c r="B81" s="178"/>
      <c r="C81" s="178"/>
      <c r="D81" s="178"/>
      <c r="E81" s="179"/>
      <c r="F81" s="179"/>
      <c r="G81" s="71">
        <v>-423157</v>
      </c>
      <c r="H81" s="71">
        <v>-423157</v>
      </c>
      <c r="I81" s="71">
        <v>-423157</v>
      </c>
      <c r="J81" s="71">
        <v>-423157</v>
      </c>
      <c r="K81" s="71">
        <v>-423157</v>
      </c>
      <c r="L81" s="71">
        <v>-3788362</v>
      </c>
      <c r="M81" s="71">
        <v>-3833839</v>
      </c>
      <c r="N81" s="71">
        <v>-3875816</v>
      </c>
      <c r="O81" s="71">
        <v>-3909399</v>
      </c>
      <c r="P81" s="71">
        <v>-3936210</v>
      </c>
      <c r="Q81" s="71">
        <v>-3957565</v>
      </c>
      <c r="R81" s="71">
        <v>-3974530</v>
      </c>
      <c r="S81" s="71">
        <v>-3987969</v>
      </c>
      <c r="T81" s="71">
        <v>-3998582</v>
      </c>
      <c r="U81" s="71">
        <v>-4006933</v>
      </c>
      <c r="V81" s="71">
        <v>-4013478</v>
      </c>
      <c r="W81" s="71">
        <v>-4018583</v>
      </c>
      <c r="X81" s="71">
        <v>-4022545</v>
      </c>
      <c r="Y81" s="71">
        <v>-4025600</v>
      </c>
      <c r="Z81" s="71">
        <v>-4027939</v>
      </c>
      <c r="AA81" s="71">
        <v>-4029714</v>
      </c>
      <c r="AB81" s="71">
        <v>-4031047</v>
      </c>
      <c r="AC81" s="71">
        <v>-4032035</v>
      </c>
      <c r="AD81" s="71">
        <v>-4032756</v>
      </c>
      <c r="AE81" s="71">
        <v>-4033269</v>
      </c>
      <c r="AF81" s="71">
        <v>-4033624</v>
      </c>
      <c r="AG81" s="71">
        <v>-4033858</v>
      </c>
      <c r="AH81" s="71">
        <v>-4034002</v>
      </c>
      <c r="AI81" s="71">
        <v>-4034079</v>
      </c>
      <c r="AJ81" s="71">
        <v>-4034106</v>
      </c>
      <c r="AK81" s="69"/>
      <c r="AL81" s="70"/>
    </row>
    <row r="82" spans="1:38" ht="32.1" customHeight="1" x14ac:dyDescent="0.25">
      <c r="A82" s="184" t="s">
        <v>212</v>
      </c>
      <c r="B82" s="184"/>
      <c r="C82" s="184"/>
      <c r="D82" s="184"/>
      <c r="E82" s="187">
        <v>-4034110.05</v>
      </c>
      <c r="F82" s="187"/>
      <c r="G82" s="69" t="s">
        <v>213</v>
      </c>
      <c r="H82" s="18"/>
      <c r="I82" s="67"/>
      <c r="J82" s="67"/>
      <c r="K82" s="19"/>
      <c r="L82" s="20"/>
    </row>
    <row r="83" spans="1:38" ht="15.95" customHeight="1" x14ac:dyDescent="0.25">
      <c r="A83" s="184" t="s">
        <v>214</v>
      </c>
      <c r="B83" s="184"/>
      <c r="C83" s="184"/>
      <c r="D83" s="184"/>
      <c r="E83" s="167" t="s">
        <v>158</v>
      </c>
      <c r="F83" s="167"/>
      <c r="G83" s="69" t="s">
        <v>215</v>
      </c>
      <c r="H83" s="18"/>
      <c r="I83" s="67"/>
      <c r="J83" s="67"/>
      <c r="K83" s="19"/>
      <c r="L83" s="20"/>
    </row>
    <row r="84" spans="1:38" ht="15.95" customHeight="1" x14ac:dyDescent="0.25">
      <c r="A84" s="184" t="s">
        <v>216</v>
      </c>
      <c r="B84" s="184"/>
      <c r="C84" s="184"/>
      <c r="D84" s="184"/>
      <c r="E84" s="167" t="s">
        <v>158</v>
      </c>
      <c r="F84" s="167"/>
      <c r="G84" s="69" t="s">
        <v>217</v>
      </c>
      <c r="H84" s="18"/>
      <c r="I84" s="67"/>
      <c r="J84" s="67"/>
      <c r="K84" s="19"/>
      <c r="L84" s="20"/>
    </row>
    <row r="85" spans="1:38" ht="15.95" customHeight="1" thickBot="1" x14ac:dyDescent="0.3">
      <c r="A85" s="185" t="s">
        <v>218</v>
      </c>
      <c r="B85" s="185"/>
      <c r="C85" s="185"/>
      <c r="D85" s="185"/>
      <c r="E85" s="186" t="s">
        <v>158</v>
      </c>
      <c r="F85" s="186"/>
      <c r="G85" s="21" t="s">
        <v>217</v>
      </c>
      <c r="H85" s="22"/>
      <c r="I85" s="68"/>
      <c r="J85" s="68"/>
      <c r="K85" s="23"/>
      <c r="L85" s="24"/>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E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topLeftCell="A41" workbookViewId="0">
      <selection activeCell="F28" sqref="F28"/>
    </sheetView>
  </sheetViews>
  <sheetFormatPr defaultColWidth="8.7109375" defaultRowHeight="11.45" customHeight="1" x14ac:dyDescent="0.25"/>
  <cols>
    <col min="1" max="1" width="8.7109375" style="9" customWidth="1"/>
    <col min="2" max="2" width="42.28515625" style="9" customWidth="1"/>
    <col min="3" max="3" width="11.140625" style="9" customWidth="1"/>
    <col min="4" max="4" width="11.7109375" style="9" customWidth="1"/>
    <col min="5" max="5" width="12.42578125" style="9" customWidth="1"/>
    <col min="6" max="6" width="12.140625" style="9" customWidth="1"/>
    <col min="7" max="7" width="14.7109375" style="9" customWidth="1"/>
    <col min="8" max="8" width="16.7109375" style="9" customWidth="1"/>
    <col min="9" max="9" width="12.140625" style="9" customWidth="1"/>
    <col min="10" max="10" width="14.140625" style="9" customWidth="1"/>
  </cols>
  <sheetData>
    <row r="1" spans="1:10" ht="15.95" customHeight="1" x14ac:dyDescent="0.25">
      <c r="C1" s="1" t="s">
        <v>139</v>
      </c>
      <c r="I1" s="1" t="s">
        <v>0</v>
      </c>
    </row>
    <row r="2" spans="1:10" ht="15.95" customHeight="1" x14ac:dyDescent="0.25">
      <c r="C2" s="1" t="s">
        <v>139</v>
      </c>
      <c r="I2" s="1" t="s">
        <v>1</v>
      </c>
    </row>
    <row r="3" spans="1:10" ht="15.95" customHeight="1" x14ac:dyDescent="0.25">
      <c r="C3" s="1" t="s">
        <v>139</v>
      </c>
      <c r="I3" s="1" t="s">
        <v>2</v>
      </c>
    </row>
    <row r="5" spans="1:10" ht="15.95" customHeight="1" x14ac:dyDescent="0.25">
      <c r="A5" s="161" t="s">
        <v>548</v>
      </c>
      <c r="B5" s="161"/>
      <c r="C5" s="161"/>
      <c r="D5" s="161"/>
      <c r="E5" s="161"/>
      <c r="F5" s="161"/>
      <c r="G5" s="161"/>
      <c r="H5" s="161"/>
      <c r="I5" s="161"/>
      <c r="J5" s="161"/>
    </row>
    <row r="7" spans="1:10" ht="18.95" customHeight="1" x14ac:dyDescent="0.3">
      <c r="A7" s="162" t="s">
        <v>3</v>
      </c>
      <c r="B7" s="162"/>
      <c r="C7" s="162"/>
      <c r="D7" s="162"/>
      <c r="E7" s="162"/>
      <c r="F7" s="162"/>
      <c r="G7" s="162"/>
      <c r="H7" s="162"/>
      <c r="I7" s="162"/>
      <c r="J7" s="162"/>
    </row>
    <row r="9" spans="1:10" ht="15.95" customHeight="1" x14ac:dyDescent="0.25">
      <c r="A9" s="161" t="s">
        <v>495</v>
      </c>
      <c r="B9" s="161"/>
      <c r="C9" s="161"/>
      <c r="D9" s="161"/>
      <c r="E9" s="161"/>
      <c r="F9" s="161"/>
      <c r="G9" s="161"/>
      <c r="H9" s="161"/>
      <c r="I9" s="161"/>
      <c r="J9" s="161"/>
    </row>
    <row r="10" spans="1:10" ht="15.95" customHeight="1" x14ac:dyDescent="0.25">
      <c r="A10" s="159" t="s">
        <v>4</v>
      </c>
      <c r="B10" s="159"/>
      <c r="C10" s="159"/>
      <c r="D10" s="159"/>
      <c r="E10" s="159"/>
      <c r="F10" s="159"/>
      <c r="G10" s="159"/>
      <c r="H10" s="159"/>
      <c r="I10" s="159"/>
      <c r="J10" s="159"/>
    </row>
    <row r="12" spans="1:10" ht="15.95" customHeight="1" x14ac:dyDescent="0.25">
      <c r="A12" s="161" t="s">
        <v>486</v>
      </c>
      <c r="B12" s="161"/>
      <c r="C12" s="161"/>
      <c r="D12" s="161"/>
      <c r="E12" s="161"/>
      <c r="F12" s="161"/>
      <c r="G12" s="161"/>
      <c r="H12" s="161"/>
      <c r="I12" s="161"/>
      <c r="J12" s="161"/>
    </row>
    <row r="13" spans="1:10" ht="15.95" customHeight="1" x14ac:dyDescent="0.25">
      <c r="A13" s="159" t="s">
        <v>5</v>
      </c>
      <c r="B13" s="159"/>
      <c r="C13" s="159"/>
      <c r="D13" s="159"/>
      <c r="E13" s="159"/>
      <c r="F13" s="159"/>
      <c r="G13" s="159"/>
      <c r="H13" s="159"/>
      <c r="I13" s="159"/>
      <c r="J13" s="159"/>
    </row>
    <row r="15" spans="1:10" ht="15.95" customHeight="1" x14ac:dyDescent="0.25">
      <c r="A15" s="158" t="s">
        <v>556</v>
      </c>
      <c r="B15" s="158"/>
      <c r="C15" s="158"/>
      <c r="D15" s="158"/>
      <c r="E15" s="158"/>
      <c r="F15" s="158"/>
      <c r="G15" s="158"/>
      <c r="H15" s="158"/>
      <c r="I15" s="158"/>
      <c r="J15" s="158"/>
    </row>
    <row r="16" spans="1:10" ht="15.95" customHeight="1" x14ac:dyDescent="0.25">
      <c r="A16" s="159" t="s">
        <v>6</v>
      </c>
      <c r="B16" s="159"/>
      <c r="C16" s="159"/>
      <c r="D16" s="159"/>
      <c r="E16" s="159"/>
      <c r="F16" s="159"/>
      <c r="G16" s="159"/>
      <c r="H16" s="159"/>
      <c r="I16" s="159"/>
      <c r="J16" s="159"/>
    </row>
    <row r="18" spans="1:10" ht="18.95" customHeight="1" x14ac:dyDescent="0.3">
      <c r="A18" s="164" t="s">
        <v>219</v>
      </c>
      <c r="B18" s="164"/>
      <c r="C18" s="164"/>
      <c r="D18" s="164"/>
      <c r="E18" s="164"/>
      <c r="F18" s="164"/>
      <c r="G18" s="164"/>
      <c r="H18" s="164"/>
      <c r="I18" s="164"/>
      <c r="J18" s="164"/>
    </row>
    <row r="20" spans="1:10" ht="15.95" customHeight="1" x14ac:dyDescent="0.25">
      <c r="A20" s="188" t="s">
        <v>220</v>
      </c>
      <c r="B20" s="189" t="s">
        <v>221</v>
      </c>
      <c r="C20" s="189" t="s">
        <v>222</v>
      </c>
      <c r="D20" s="189"/>
      <c r="E20" s="189"/>
      <c r="F20" s="189"/>
      <c r="G20" s="189" t="s">
        <v>223</v>
      </c>
      <c r="H20" s="189" t="s">
        <v>224</v>
      </c>
      <c r="I20" s="189" t="s">
        <v>225</v>
      </c>
      <c r="J20" s="189" t="s">
        <v>226</v>
      </c>
    </row>
    <row r="21" spans="1:10" ht="32.1" customHeight="1" x14ac:dyDescent="0.25">
      <c r="A21" s="188"/>
      <c r="B21" s="189"/>
      <c r="C21" s="189" t="s">
        <v>227</v>
      </c>
      <c r="D21" s="189"/>
      <c r="E21" s="189" t="s">
        <v>228</v>
      </c>
      <c r="F21" s="189"/>
      <c r="G21" s="189"/>
      <c r="H21" s="189"/>
      <c r="I21" s="189"/>
      <c r="J21" s="189"/>
    </row>
    <row r="22" spans="1:10" ht="32.1" customHeight="1" x14ac:dyDescent="0.25">
      <c r="A22" s="188"/>
      <c r="B22" s="189"/>
      <c r="C22" s="51" t="s">
        <v>229</v>
      </c>
      <c r="D22" s="51" t="s">
        <v>230</v>
      </c>
      <c r="E22" s="51" t="s">
        <v>231</v>
      </c>
      <c r="F22" s="51" t="s">
        <v>232</v>
      </c>
      <c r="G22" s="189"/>
      <c r="H22" s="189"/>
      <c r="I22" s="189"/>
      <c r="J22" s="189"/>
    </row>
    <row r="23" spans="1:10" ht="15.95" customHeight="1" x14ac:dyDescent="0.25">
      <c r="A23" s="52">
        <v>1</v>
      </c>
      <c r="B23" s="53">
        <v>2</v>
      </c>
      <c r="C23" s="53">
        <v>3</v>
      </c>
      <c r="D23" s="53">
        <v>4</v>
      </c>
      <c r="E23" s="66">
        <v>5</v>
      </c>
      <c r="F23" s="66">
        <v>6</v>
      </c>
      <c r="G23" s="66">
        <v>7</v>
      </c>
      <c r="H23" s="66">
        <v>8</v>
      </c>
      <c r="I23" s="66">
        <v>9</v>
      </c>
      <c r="J23" s="66">
        <v>10</v>
      </c>
    </row>
    <row r="24" spans="1:10" s="25" customFormat="1" ht="15.95" customHeight="1" x14ac:dyDescent="0.25">
      <c r="A24" s="54">
        <v>1</v>
      </c>
      <c r="B24" s="55" t="s">
        <v>233</v>
      </c>
      <c r="C24" s="45"/>
      <c r="D24" s="45"/>
      <c r="E24" s="45"/>
      <c r="F24" s="45"/>
      <c r="G24" s="45"/>
      <c r="H24" s="45"/>
      <c r="I24" s="65"/>
      <c r="J24" s="65"/>
    </row>
    <row r="25" spans="1:10" ht="15.95" customHeight="1" x14ac:dyDescent="0.25">
      <c r="A25" s="56" t="s">
        <v>234</v>
      </c>
      <c r="B25" s="46" t="s">
        <v>235</v>
      </c>
      <c r="C25" s="42"/>
      <c r="D25" s="42"/>
      <c r="E25" s="42"/>
      <c r="F25" s="42"/>
      <c r="G25" s="42"/>
      <c r="H25" s="43"/>
      <c r="I25" s="64"/>
      <c r="J25" s="64"/>
    </row>
    <row r="26" spans="1:10" ht="32.1" customHeight="1" x14ac:dyDescent="0.25">
      <c r="A26" s="56" t="s">
        <v>236</v>
      </c>
      <c r="B26" s="46" t="s">
        <v>237</v>
      </c>
      <c r="C26" s="42"/>
      <c r="D26" s="42"/>
      <c r="E26" s="42"/>
      <c r="F26" s="42"/>
      <c r="G26" s="42"/>
      <c r="H26" s="43"/>
      <c r="I26" s="64"/>
      <c r="J26" s="64"/>
    </row>
    <row r="27" spans="1:10" ht="48" customHeight="1" x14ac:dyDescent="0.25">
      <c r="A27" s="56" t="s">
        <v>239</v>
      </c>
      <c r="B27" s="46" t="s">
        <v>238</v>
      </c>
      <c r="C27" s="42"/>
      <c r="D27" s="42"/>
      <c r="E27" s="42"/>
      <c r="F27" s="42"/>
      <c r="G27" s="42"/>
      <c r="H27" s="43"/>
      <c r="I27" s="64"/>
      <c r="J27" s="64"/>
    </row>
    <row r="28" spans="1:10" ht="32.1" customHeight="1" x14ac:dyDescent="0.25">
      <c r="A28" s="56" t="s">
        <v>241</v>
      </c>
      <c r="B28" s="46" t="s">
        <v>240</v>
      </c>
      <c r="C28" s="42"/>
      <c r="D28" s="42"/>
      <c r="E28" s="42"/>
      <c r="F28" s="42"/>
      <c r="G28" s="42"/>
      <c r="H28" s="43"/>
      <c r="I28" s="64"/>
      <c r="J28" s="64"/>
    </row>
    <row r="29" spans="1:10" ht="32.1" customHeight="1" x14ac:dyDescent="0.25">
      <c r="A29" s="56" t="s">
        <v>243</v>
      </c>
      <c r="B29" s="46" t="s">
        <v>242</v>
      </c>
      <c r="C29" s="42"/>
      <c r="D29" s="42"/>
      <c r="E29" s="42"/>
      <c r="F29" s="42"/>
      <c r="G29" s="42"/>
      <c r="H29" s="43"/>
      <c r="I29" s="64"/>
      <c r="J29" s="64"/>
    </row>
    <row r="30" spans="1:10" ht="32.1" customHeight="1" x14ac:dyDescent="0.25">
      <c r="A30" s="56" t="s">
        <v>245</v>
      </c>
      <c r="B30" s="46" t="s">
        <v>244</v>
      </c>
      <c r="C30" s="57" t="s">
        <v>464</v>
      </c>
      <c r="D30" s="57" t="s">
        <v>464</v>
      </c>
      <c r="E30" s="57"/>
      <c r="F30" s="57"/>
      <c r="G30" s="30">
        <v>1</v>
      </c>
      <c r="H30" s="43"/>
      <c r="I30" s="64"/>
      <c r="J30" s="64"/>
    </row>
    <row r="31" spans="1:10" ht="32.1" customHeight="1" x14ac:dyDescent="0.25">
      <c r="A31" s="56" t="s">
        <v>247</v>
      </c>
      <c r="B31" s="46" t="s">
        <v>246</v>
      </c>
      <c r="C31" s="56"/>
      <c r="D31" s="56"/>
      <c r="E31" s="56"/>
      <c r="F31" s="56"/>
      <c r="G31" s="56"/>
      <c r="H31" s="43"/>
      <c r="I31" s="64"/>
      <c r="J31" s="64"/>
    </row>
    <row r="32" spans="1:10" ht="32.1" customHeight="1" x14ac:dyDescent="0.25">
      <c r="A32" s="56" t="s">
        <v>249</v>
      </c>
      <c r="B32" s="46" t="s">
        <v>248</v>
      </c>
      <c r="C32" s="56"/>
      <c r="D32" s="56"/>
      <c r="E32" s="56"/>
      <c r="F32" s="56"/>
      <c r="G32" s="56"/>
      <c r="H32" s="43"/>
      <c r="I32" s="64"/>
      <c r="J32" s="64"/>
    </row>
    <row r="33" spans="1:10" ht="48" customHeight="1" x14ac:dyDescent="0.25">
      <c r="A33" s="56" t="s">
        <v>251</v>
      </c>
      <c r="B33" s="46" t="s">
        <v>250</v>
      </c>
      <c r="C33" s="56"/>
      <c r="D33" s="56"/>
      <c r="E33" s="56"/>
      <c r="F33" s="56"/>
      <c r="G33" s="56"/>
      <c r="H33" s="43"/>
      <c r="I33" s="64"/>
      <c r="J33" s="64"/>
    </row>
    <row r="34" spans="1:10" ht="15.95" customHeight="1" x14ac:dyDescent="0.25">
      <c r="A34" s="56" t="s">
        <v>253</v>
      </c>
      <c r="B34" s="46" t="s">
        <v>252</v>
      </c>
      <c r="C34" s="63">
        <v>41996</v>
      </c>
      <c r="D34" s="63">
        <v>41996</v>
      </c>
      <c r="E34" s="63"/>
      <c r="F34" s="63"/>
      <c r="G34" s="30">
        <v>1</v>
      </c>
      <c r="H34" s="43"/>
      <c r="I34" s="64"/>
      <c r="J34" s="64"/>
    </row>
    <row r="35" spans="1:10" ht="32.1" customHeight="1" x14ac:dyDescent="0.25">
      <c r="A35" s="56" t="s">
        <v>255</v>
      </c>
      <c r="B35" s="46" t="s">
        <v>254</v>
      </c>
      <c r="C35" s="58"/>
      <c r="D35" s="58"/>
      <c r="E35" s="58"/>
      <c r="F35" s="58"/>
      <c r="G35" s="54"/>
      <c r="H35" s="43"/>
      <c r="I35" s="64"/>
      <c r="J35" s="64"/>
    </row>
    <row r="36" spans="1:10" ht="15.95" customHeight="1" x14ac:dyDescent="0.25">
      <c r="A36" s="56" t="s">
        <v>465</v>
      </c>
      <c r="B36" s="46" t="s">
        <v>256</v>
      </c>
      <c r="C36" s="58"/>
      <c r="D36" s="58"/>
      <c r="E36" s="58"/>
      <c r="F36" s="58"/>
      <c r="G36" s="54"/>
      <c r="H36" s="43"/>
      <c r="I36" s="64"/>
      <c r="J36" s="64"/>
    </row>
    <row r="37" spans="1:10" s="25" customFormat="1" ht="15.95" customHeight="1" x14ac:dyDescent="0.25">
      <c r="A37" s="54">
        <v>2</v>
      </c>
      <c r="B37" s="55" t="s">
        <v>257</v>
      </c>
      <c r="C37" s="58"/>
      <c r="D37" s="58"/>
      <c r="E37" s="58"/>
      <c r="F37" s="58"/>
      <c r="G37" s="58"/>
      <c r="H37" s="45"/>
      <c r="I37" s="65"/>
      <c r="J37" s="65"/>
    </row>
    <row r="38" spans="1:10" ht="63" customHeight="1" x14ac:dyDescent="0.25">
      <c r="A38" s="56" t="s">
        <v>258</v>
      </c>
      <c r="B38" s="46" t="s">
        <v>259</v>
      </c>
      <c r="C38" s="63">
        <v>43098</v>
      </c>
      <c r="D38" s="63">
        <v>43098</v>
      </c>
      <c r="E38" s="63"/>
      <c r="F38" s="63"/>
      <c r="G38" s="30">
        <v>1</v>
      </c>
      <c r="H38" s="43"/>
      <c r="I38" s="64"/>
      <c r="J38" s="64"/>
    </row>
    <row r="39" spans="1:10" ht="15.95" customHeight="1" x14ac:dyDescent="0.25">
      <c r="A39" s="56" t="s">
        <v>260</v>
      </c>
      <c r="B39" s="46" t="s">
        <v>261</v>
      </c>
      <c r="C39" s="58"/>
      <c r="D39" s="58"/>
      <c r="E39" s="58"/>
      <c r="F39" s="58"/>
      <c r="G39" s="58"/>
      <c r="H39" s="43"/>
      <c r="I39" s="64"/>
      <c r="J39" s="64"/>
    </row>
    <row r="40" spans="1:10" s="25" customFormat="1" ht="32.1" customHeight="1" x14ac:dyDescent="0.25">
      <c r="A40" s="54">
        <v>3</v>
      </c>
      <c r="B40" s="55" t="s">
        <v>262</v>
      </c>
      <c r="C40" s="57"/>
      <c r="D40" s="57"/>
      <c r="E40" s="57"/>
      <c r="F40" s="57"/>
      <c r="G40" s="58"/>
      <c r="H40" s="43"/>
      <c r="I40" s="64"/>
      <c r="J40" s="64"/>
    </row>
    <row r="41" spans="1:10" ht="32.1" customHeight="1" x14ac:dyDescent="0.25">
      <c r="A41" s="56" t="s">
        <v>263</v>
      </c>
      <c r="B41" s="46" t="s">
        <v>264</v>
      </c>
      <c r="C41" s="58"/>
      <c r="D41" s="58"/>
      <c r="E41" s="58"/>
      <c r="F41" s="58"/>
      <c r="G41" s="58"/>
      <c r="H41" s="43"/>
      <c r="I41" s="64"/>
      <c r="J41" s="64"/>
    </row>
    <row r="42" spans="1:10" ht="15.95" customHeight="1" x14ac:dyDescent="0.25">
      <c r="A42" s="56" t="s">
        <v>265</v>
      </c>
      <c r="B42" s="46" t="s">
        <v>266</v>
      </c>
      <c r="C42" s="57"/>
      <c r="D42" s="57"/>
      <c r="E42" s="57"/>
      <c r="F42" s="57"/>
      <c r="G42" s="58"/>
      <c r="H42" s="43"/>
      <c r="I42" s="64"/>
      <c r="J42" s="64"/>
    </row>
    <row r="43" spans="1:10" ht="15.95" customHeight="1" x14ac:dyDescent="0.25">
      <c r="A43" s="56" t="s">
        <v>267</v>
      </c>
      <c r="B43" s="46" t="s">
        <v>268</v>
      </c>
      <c r="C43" s="63">
        <v>43739</v>
      </c>
      <c r="D43" s="59" t="s">
        <v>514</v>
      </c>
      <c r="E43" s="63"/>
      <c r="F43" s="59"/>
      <c r="G43" s="58"/>
      <c r="H43" s="43"/>
      <c r="I43" s="64"/>
      <c r="J43" s="64"/>
    </row>
    <row r="44" spans="1:10" ht="63" customHeight="1" x14ac:dyDescent="0.25">
      <c r="A44" s="56" t="s">
        <v>269</v>
      </c>
      <c r="B44" s="46" t="s">
        <v>270</v>
      </c>
      <c r="D44" s="58"/>
      <c r="F44" s="58"/>
      <c r="G44" s="58"/>
      <c r="H44" s="43"/>
      <c r="I44" s="64"/>
      <c r="J44" s="64"/>
    </row>
    <row r="45" spans="1:10" ht="141.94999999999999" customHeight="1" x14ac:dyDescent="0.25">
      <c r="A45" s="56" t="s">
        <v>271</v>
      </c>
      <c r="B45" s="46" t="s">
        <v>272</v>
      </c>
      <c r="C45" s="58"/>
      <c r="D45" s="58"/>
      <c r="E45" s="58"/>
      <c r="F45" s="58"/>
      <c r="G45" s="58"/>
      <c r="H45" s="43"/>
      <c r="I45" s="64"/>
      <c r="J45" s="64"/>
    </row>
    <row r="46" spans="1:10" ht="15.95" customHeight="1" x14ac:dyDescent="0.25">
      <c r="A46" s="56" t="s">
        <v>466</v>
      </c>
      <c r="B46" s="46" t="s">
        <v>273</v>
      </c>
      <c r="C46" s="57"/>
      <c r="D46" s="57"/>
      <c r="E46" s="57"/>
      <c r="F46" s="57"/>
      <c r="G46" s="58"/>
      <c r="H46" s="43"/>
      <c r="I46" s="64"/>
      <c r="J46" s="64"/>
    </row>
    <row r="47" spans="1:10" s="25" customFormat="1" ht="15.95" customHeight="1" x14ac:dyDescent="0.25">
      <c r="A47" s="54">
        <v>4</v>
      </c>
      <c r="B47" s="55" t="s">
        <v>274</v>
      </c>
      <c r="C47" s="57"/>
      <c r="D47" s="57"/>
      <c r="E47" s="57"/>
      <c r="F47" s="57"/>
      <c r="G47" s="58"/>
      <c r="H47" s="43"/>
      <c r="I47" s="64"/>
      <c r="J47" s="64"/>
    </row>
    <row r="48" spans="1:10" ht="32.1" customHeight="1" x14ac:dyDescent="0.25">
      <c r="A48" s="56" t="s">
        <v>275</v>
      </c>
      <c r="B48" s="46" t="s">
        <v>276</v>
      </c>
      <c r="C48" s="58"/>
      <c r="D48" s="58"/>
      <c r="E48" s="58"/>
      <c r="F48" s="58"/>
      <c r="G48" s="58"/>
      <c r="H48" s="43"/>
      <c r="I48" s="64"/>
      <c r="J48" s="64"/>
    </row>
    <row r="49" spans="1:10" ht="78.95" customHeight="1" x14ac:dyDescent="0.25">
      <c r="A49" s="56" t="s">
        <v>277</v>
      </c>
      <c r="B49" s="46" t="s">
        <v>278</v>
      </c>
      <c r="C49" s="157" t="s">
        <v>515</v>
      </c>
      <c r="D49" s="157" t="s">
        <v>515</v>
      </c>
      <c r="E49" s="42"/>
      <c r="F49" s="106"/>
      <c r="G49" s="58"/>
      <c r="H49" s="43"/>
      <c r="I49" s="64"/>
      <c r="J49" s="64"/>
    </row>
    <row r="50" spans="1:10" ht="48" customHeight="1" x14ac:dyDescent="0.25">
      <c r="A50" s="56" t="s">
        <v>279</v>
      </c>
      <c r="B50" s="46" t="s">
        <v>280</v>
      </c>
      <c r="C50" s="58"/>
      <c r="D50" s="58"/>
      <c r="E50" s="58"/>
      <c r="F50" s="58"/>
      <c r="G50" s="58"/>
      <c r="H50" s="43"/>
      <c r="I50" s="64"/>
      <c r="J50" s="64"/>
    </row>
    <row r="51" spans="1:10" ht="48" customHeight="1" x14ac:dyDescent="0.25">
      <c r="A51" s="56" t="s">
        <v>281</v>
      </c>
      <c r="B51" s="46" t="s">
        <v>282</v>
      </c>
      <c r="C51" s="58"/>
      <c r="D51" s="58"/>
      <c r="E51" s="58"/>
      <c r="F51" s="58"/>
      <c r="G51" s="58"/>
      <c r="H51" s="43"/>
      <c r="I51" s="64"/>
      <c r="J51" s="64"/>
    </row>
    <row r="52" spans="1:10" ht="32.1" customHeight="1" x14ac:dyDescent="0.25">
      <c r="A52" s="56" t="s">
        <v>283</v>
      </c>
      <c r="B52" s="46" t="s">
        <v>284</v>
      </c>
      <c r="C52" s="57" t="s">
        <v>516</v>
      </c>
      <c r="D52" s="57" t="s">
        <v>516</v>
      </c>
      <c r="E52" s="57"/>
      <c r="F52" s="57"/>
      <c r="G52" s="58"/>
      <c r="H52" s="43"/>
      <c r="I52" s="64"/>
      <c r="J52" s="64"/>
    </row>
    <row r="53" spans="1:10" ht="32.1" customHeight="1" x14ac:dyDescent="0.25">
      <c r="A53" s="56" t="s">
        <v>285</v>
      </c>
      <c r="B53" s="46" t="s">
        <v>286</v>
      </c>
      <c r="C53" s="57"/>
      <c r="D53" s="57"/>
      <c r="E53" s="57"/>
      <c r="F53" s="57"/>
      <c r="G53" s="58"/>
      <c r="H53" s="43"/>
      <c r="I53" s="64"/>
      <c r="J53" s="64"/>
    </row>
    <row r="54" spans="1:10" ht="11.45" customHeight="1" x14ac:dyDescent="0.3">
      <c r="E54" s="31"/>
      <c r="F54" s="31"/>
      <c r="G54" s="31"/>
      <c r="H54" s="31"/>
    </row>
    <row r="55" spans="1:10" ht="11.45" customHeight="1" x14ac:dyDescent="0.3">
      <c r="E55" s="31"/>
      <c r="F55" s="31"/>
      <c r="G55" s="31"/>
      <c r="H55" s="31"/>
    </row>
    <row r="56" spans="1:10" ht="11.45" customHeight="1" x14ac:dyDescent="0.3">
      <c r="E56" s="31"/>
      <c r="F56" s="31"/>
      <c r="G56" s="31"/>
      <c r="H56" s="31"/>
    </row>
    <row r="57" spans="1:10" ht="11.45" customHeight="1" x14ac:dyDescent="0.3">
      <c r="E57" s="31"/>
      <c r="F57" s="31"/>
      <c r="G57" s="31"/>
      <c r="H57" s="31"/>
    </row>
    <row r="58" spans="1:10" ht="11.45" customHeight="1" x14ac:dyDescent="0.25">
      <c r="E58" s="31"/>
      <c r="F58" s="31"/>
      <c r="G58" s="31"/>
      <c r="H58" s="31"/>
    </row>
    <row r="59" spans="1:10" ht="11.45" customHeight="1" x14ac:dyDescent="0.25">
      <c r="E59" s="31"/>
      <c r="F59" s="31"/>
      <c r="G59" s="31"/>
      <c r="H59" s="31"/>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2016-07-18T06:19:45Z</dcterms:created>
  <dcterms:modified xsi:type="dcterms:W3CDTF">2019-04-12T12:22:40Z</dcterms:modified>
</cp:coreProperties>
</file>